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355" activeTab="0"/>
  </bookViews>
  <sheets>
    <sheet name="HKD 4%+2.35hkd paypal" sheetId="1" r:id="rId1"/>
    <sheet name="paypal with insurance 5%" sheetId="2" r:id="rId2"/>
  </sheets>
  <definedNames/>
  <calcPr fullCalcOnLoad="1"/>
</workbook>
</file>

<file path=xl/comments1.xml><?xml version="1.0" encoding="utf-8"?>
<comments xmlns="http://schemas.openxmlformats.org/spreadsheetml/2006/main">
  <authors>
    <author>Microsoft</author>
  </authors>
  <commentList>
    <comment ref="A10" authorId="0">
      <text>
        <r>
          <rPr>
            <b/>
            <sz val="10"/>
            <rFont val="宋体"/>
            <family val="0"/>
          </rPr>
          <t>Microsoft:</t>
        </r>
        <r>
          <rPr>
            <sz val="10"/>
            <rFont val="宋体"/>
            <family val="0"/>
          </rPr>
          <t xml:space="preserve">
you can put the order in order. It's better to put the items under the same seller</t>
        </r>
      </text>
    </comment>
    <comment ref="D10" authorId="0">
      <text>
        <r>
          <rPr>
            <b/>
            <sz val="10"/>
            <rFont val="宋体"/>
            <family val="0"/>
          </rPr>
          <t>Microsoft:</t>
        </r>
        <r>
          <rPr>
            <sz val="10"/>
            <rFont val="宋体"/>
            <family val="0"/>
          </rPr>
          <t xml:space="preserve">
Item title name on the webpage or you can type in English
</t>
        </r>
      </text>
    </comment>
    <comment ref="E10" authorId="0">
      <text>
        <r>
          <rPr>
            <b/>
            <sz val="10"/>
            <rFont val="宋体"/>
            <family val="0"/>
          </rPr>
          <t>Microsoft:</t>
        </r>
        <r>
          <rPr>
            <sz val="10"/>
            <rFont val="宋体"/>
            <family val="0"/>
          </rPr>
          <t xml:space="preserve">
copy the ORIGINAL URL link here,google translated is not recommanded</t>
        </r>
      </text>
    </comment>
    <comment ref="F10" authorId="0">
      <text>
        <r>
          <rPr>
            <b/>
            <sz val="10"/>
            <rFont val="宋体"/>
            <family val="0"/>
          </rPr>
          <t>Microsoft:</t>
        </r>
        <r>
          <rPr>
            <sz val="10"/>
            <rFont val="宋体"/>
            <family val="0"/>
          </rPr>
          <t xml:space="preserve">
how many pc you want for the item
only accept Numbers, not unit.</t>
        </r>
      </text>
    </comment>
    <comment ref="G10" authorId="0">
      <text>
        <r>
          <rPr>
            <b/>
            <sz val="10"/>
            <rFont val="宋体"/>
            <family val="0"/>
          </rPr>
          <t>Microsoft:</t>
        </r>
        <r>
          <rPr>
            <sz val="10"/>
            <rFont val="宋体"/>
            <family val="0"/>
          </rPr>
          <t xml:space="preserve">
Item Listed Price on Webpage
</t>
        </r>
      </text>
    </comment>
    <comment ref="H10" authorId="0">
      <text>
        <r>
          <rPr>
            <b/>
            <sz val="10"/>
            <rFont val="宋体"/>
            <family val="0"/>
          </rPr>
          <t>Microsoft:</t>
        </r>
        <r>
          <rPr>
            <sz val="10"/>
            <rFont val="宋体"/>
            <family val="0"/>
          </rPr>
          <t xml:space="preserve">
from Seller to TBS office shipping fee. Usually from 12-20 RMB from 1 seller
same seller charge 1 time only</t>
        </r>
      </text>
    </comment>
    <comment ref="I10" authorId="0">
      <text>
        <r>
          <rPr>
            <b/>
            <sz val="10"/>
            <rFont val="宋体"/>
            <family val="0"/>
          </rPr>
          <t>Microsoft:</t>
        </r>
        <r>
          <rPr>
            <sz val="10"/>
            <rFont val="宋体"/>
            <family val="0"/>
          </rPr>
          <t xml:space="preserve">
item cost X quantity  + domestic shipping = total price</t>
        </r>
      </text>
    </comment>
    <comment ref="J10" authorId="0">
      <text>
        <r>
          <rPr>
            <b/>
            <sz val="10"/>
            <rFont val="宋体"/>
            <family val="0"/>
          </rPr>
          <t>Microsoft:</t>
        </r>
        <r>
          <rPr>
            <sz val="10"/>
            <rFont val="宋体"/>
            <family val="0"/>
          </rPr>
          <t xml:space="preserve">
you can mark down the size, color or any other special requirement</t>
        </r>
      </text>
    </comment>
    <comment ref="I8" authorId="0">
      <text>
        <r>
          <rPr>
            <b/>
            <sz val="10"/>
            <rFont val="宋体"/>
            <family val="0"/>
          </rPr>
          <t>Microsoft:</t>
        </r>
        <r>
          <rPr>
            <sz val="10"/>
            <rFont val="宋体"/>
            <family val="0"/>
          </rPr>
          <t xml:space="preserve">
better Mobile phone so can send SMS if urgent
</t>
        </r>
      </text>
    </comment>
    <comment ref="A7" authorId="0">
      <text>
        <r>
          <rPr>
            <b/>
            <sz val="10"/>
            <rFont val="宋体"/>
            <family val="0"/>
          </rPr>
          <t>Microsoft:</t>
        </r>
        <r>
          <rPr>
            <sz val="10"/>
            <rFont val="宋体"/>
            <family val="0"/>
          </rPr>
          <t xml:space="preserve">
Nagative means the amount owe us - need to pay
Positive means leftover money</t>
        </r>
      </text>
    </comment>
    <comment ref="B10" authorId="0">
      <text>
        <r>
          <rPr>
            <b/>
            <sz val="10"/>
            <rFont val="宋体"/>
            <family val="0"/>
          </rPr>
          <t>Microsoft:</t>
        </r>
        <r>
          <rPr>
            <sz val="10"/>
            <rFont val="宋体"/>
            <family val="0"/>
          </rPr>
          <t xml:space="preserve">
Item in stock/no stock/ seller not online/can't buy
will show here
usually the buying agent fill in this part</t>
        </r>
      </text>
    </comment>
    <comment ref="C10" authorId="0">
      <text>
        <r>
          <rPr>
            <b/>
            <sz val="10"/>
            <rFont val="宋体"/>
            <family val="0"/>
          </rPr>
          <t>Microsoft:</t>
        </r>
        <r>
          <rPr>
            <sz val="10"/>
            <rFont val="宋体"/>
            <family val="0"/>
          </rPr>
          <t xml:space="preserve">
seller name copy here, better original Chinese</t>
        </r>
      </text>
    </comment>
  </commentList>
</comments>
</file>

<file path=xl/comments2.xml><?xml version="1.0" encoding="utf-8"?>
<comments xmlns="http://schemas.openxmlformats.org/spreadsheetml/2006/main">
  <authors>
    <author>Microsoft</author>
  </authors>
  <commentList>
    <comment ref="A7" authorId="0">
      <text>
        <r>
          <rPr>
            <b/>
            <sz val="10"/>
            <rFont val="宋体"/>
            <family val="0"/>
          </rPr>
          <t>Microsoft:</t>
        </r>
        <r>
          <rPr>
            <sz val="10"/>
            <rFont val="宋体"/>
            <family val="0"/>
          </rPr>
          <t xml:space="preserve">
Nagative means the amount owe us - need to pay
Positive means leftover money</t>
        </r>
      </text>
    </comment>
    <comment ref="I8" authorId="0">
      <text>
        <r>
          <rPr>
            <b/>
            <sz val="10"/>
            <rFont val="宋体"/>
            <family val="0"/>
          </rPr>
          <t>Microsoft:</t>
        </r>
        <r>
          <rPr>
            <sz val="10"/>
            <rFont val="宋体"/>
            <family val="0"/>
          </rPr>
          <t xml:space="preserve">
better Mobile phone so can send SMS if urgent
</t>
        </r>
      </text>
    </comment>
    <comment ref="A10" authorId="0">
      <text>
        <r>
          <rPr>
            <b/>
            <sz val="10"/>
            <rFont val="宋体"/>
            <family val="0"/>
          </rPr>
          <t>Microsoft:</t>
        </r>
        <r>
          <rPr>
            <sz val="10"/>
            <rFont val="宋体"/>
            <family val="0"/>
          </rPr>
          <t xml:space="preserve">
you can put the order in order. It's better to put the items under the same seller</t>
        </r>
      </text>
    </comment>
    <comment ref="B10" authorId="0">
      <text>
        <r>
          <rPr>
            <b/>
            <sz val="10"/>
            <rFont val="宋体"/>
            <family val="0"/>
          </rPr>
          <t>Microsoft:</t>
        </r>
        <r>
          <rPr>
            <sz val="10"/>
            <rFont val="宋体"/>
            <family val="0"/>
          </rPr>
          <t xml:space="preserve">
usually the buying agent fill in this part            Item in stock/no stock/ seller not online/can't buy
will show here
</t>
        </r>
      </text>
    </comment>
    <comment ref="C10" authorId="0">
      <text>
        <r>
          <rPr>
            <b/>
            <sz val="10"/>
            <rFont val="宋体"/>
            <family val="0"/>
          </rPr>
          <t>Microsoft:</t>
        </r>
        <r>
          <rPr>
            <sz val="10"/>
            <rFont val="宋体"/>
            <family val="0"/>
          </rPr>
          <t xml:space="preserve">
seller name copy here, better original Chinese</t>
        </r>
      </text>
    </comment>
    <comment ref="D10" authorId="0">
      <text>
        <r>
          <rPr>
            <b/>
            <sz val="10"/>
            <rFont val="宋体"/>
            <family val="0"/>
          </rPr>
          <t>Microsoft:</t>
        </r>
        <r>
          <rPr>
            <sz val="10"/>
            <rFont val="宋体"/>
            <family val="0"/>
          </rPr>
          <t xml:space="preserve">
Item title name on the webpage or you can type in English
</t>
        </r>
      </text>
    </comment>
    <comment ref="E10" authorId="0">
      <text>
        <r>
          <rPr>
            <b/>
            <sz val="10"/>
            <rFont val="宋体"/>
            <family val="0"/>
          </rPr>
          <t>Microsoft:</t>
        </r>
        <r>
          <rPr>
            <sz val="10"/>
            <rFont val="宋体"/>
            <family val="0"/>
          </rPr>
          <t xml:space="preserve">
copy the ORIGINAL URL link here,google translated is not recommanded</t>
        </r>
      </text>
    </comment>
    <comment ref="F10" authorId="0">
      <text>
        <r>
          <rPr>
            <b/>
            <sz val="10"/>
            <rFont val="宋体"/>
            <family val="0"/>
          </rPr>
          <t>Microsoft:</t>
        </r>
        <r>
          <rPr>
            <sz val="10"/>
            <rFont val="宋体"/>
            <family val="0"/>
          </rPr>
          <t xml:space="preserve">
how many pc you want for the item
only accept Numbers, not unit.</t>
        </r>
      </text>
    </comment>
    <comment ref="G10" authorId="0">
      <text>
        <r>
          <rPr>
            <b/>
            <sz val="10"/>
            <rFont val="宋体"/>
            <family val="0"/>
          </rPr>
          <t>Microsoft:</t>
        </r>
        <r>
          <rPr>
            <sz val="10"/>
            <rFont val="宋体"/>
            <family val="0"/>
          </rPr>
          <t xml:space="preserve">
Item Listed Price on Webpage
</t>
        </r>
      </text>
    </comment>
    <comment ref="H10" authorId="0">
      <text>
        <r>
          <rPr>
            <b/>
            <sz val="10"/>
            <rFont val="宋体"/>
            <family val="0"/>
          </rPr>
          <t>Microsoft:</t>
        </r>
        <r>
          <rPr>
            <sz val="10"/>
            <rFont val="宋体"/>
            <family val="0"/>
          </rPr>
          <t xml:space="preserve">
from Seller to TBS office shipping fee. Usually from 12-20 RMB from 1 seller
same seller charge 1 time only</t>
        </r>
      </text>
    </comment>
    <comment ref="I10" authorId="0">
      <text>
        <r>
          <rPr>
            <b/>
            <sz val="10"/>
            <rFont val="宋体"/>
            <family val="0"/>
          </rPr>
          <t>Microsoft:</t>
        </r>
        <r>
          <rPr>
            <sz val="10"/>
            <rFont val="宋体"/>
            <family val="0"/>
          </rPr>
          <t xml:space="preserve">
item cost X quantity  + domestic shipping = total price</t>
        </r>
      </text>
    </comment>
    <comment ref="J10" authorId="0">
      <text>
        <r>
          <rPr>
            <b/>
            <sz val="10"/>
            <rFont val="宋体"/>
            <family val="0"/>
          </rPr>
          <t>Microsoft:</t>
        </r>
        <r>
          <rPr>
            <sz val="10"/>
            <rFont val="宋体"/>
            <family val="0"/>
          </rPr>
          <t xml:space="preserve">
you can mark down the size, color or any other special requirement</t>
        </r>
      </text>
    </comment>
  </commentList>
</comments>
</file>

<file path=xl/sharedStrings.xml><?xml version="1.0" encoding="utf-8"?>
<sst xmlns="http://schemas.openxmlformats.org/spreadsheetml/2006/main" count="129" uniqueCount="65">
  <si>
    <t>Price</t>
  </si>
  <si>
    <t>received</t>
  </si>
  <si>
    <t>History:</t>
  </si>
  <si>
    <t>Balance:</t>
  </si>
  <si>
    <t>date</t>
  </si>
  <si>
    <t>Method</t>
  </si>
  <si>
    <t>Paypal</t>
  </si>
  <si>
    <t>Customer Info</t>
  </si>
  <si>
    <t>Name:</t>
  </si>
  <si>
    <t>Email:</t>
  </si>
  <si>
    <t>Address:</t>
  </si>
  <si>
    <t>PayPal Account:</t>
  </si>
  <si>
    <t>City:</t>
  </si>
  <si>
    <t>EMS package:</t>
  </si>
  <si>
    <t>last update:</t>
  </si>
  <si>
    <t>Country:</t>
  </si>
  <si>
    <t>Balance :</t>
  </si>
  <si>
    <t>Post Code:</t>
  </si>
  <si>
    <t>Item #</t>
  </si>
  <si>
    <t>TB_seller</t>
  </si>
  <si>
    <t>Name</t>
  </si>
  <si>
    <t>Shipping</t>
  </si>
  <si>
    <t>Total</t>
  </si>
  <si>
    <t>Buyer Comments</t>
  </si>
  <si>
    <t>Part4:  Total Price</t>
  </si>
  <si>
    <t>phone no.:</t>
  </si>
  <si>
    <t>There are 2 payments</t>
  </si>
  <si>
    <t xml:space="preserve">1. items cost + service fee </t>
  </si>
  <si>
    <t>paypal fee(just for checking)</t>
  </si>
  <si>
    <t>Part 1: Product/Item</t>
  </si>
  <si>
    <t>Our Info</t>
  </si>
  <si>
    <t>Package Delivery Address</t>
  </si>
  <si>
    <t>website</t>
  </si>
  <si>
    <t>www.taobaospree.com</t>
  </si>
  <si>
    <t>paypal</t>
  </si>
  <si>
    <t>pay@taobaospree.com</t>
  </si>
  <si>
    <t>email</t>
  </si>
  <si>
    <t>taobaospree@hotmail.com</t>
  </si>
  <si>
    <t xml:space="preserve"> </t>
  </si>
  <si>
    <t>Part1*0.1</t>
  </si>
  <si>
    <t>Part 3: International Shipping</t>
  </si>
  <si>
    <t>Weight</t>
  </si>
  <si>
    <t>Generally arrived within 3-25 working day.depends on countries</t>
  </si>
  <si>
    <t>Taobaospree not gurantee the shipping time for delay</t>
  </si>
  <si>
    <t>Italy,Germany also not recommand ship via ems, better DHL</t>
  </si>
  <si>
    <t xml:space="preserve">final balance </t>
  </si>
  <si>
    <t>EMS/airmail/SAL/DHL/UPS/FEDEX/special line</t>
  </si>
  <si>
    <t>URL</t>
  </si>
  <si>
    <t>Quantity</t>
  </si>
  <si>
    <t>Full Name:</t>
  </si>
  <si>
    <t>remember to email us once your payment made!</t>
  </si>
  <si>
    <r>
      <t>2. International shipping or adding balance /insurance(optional)--</t>
    </r>
    <r>
      <rPr>
        <b/>
        <sz val="11"/>
        <color indexed="48"/>
        <rFont val="Arial"/>
        <family val="2"/>
      </rPr>
      <t>pay after all the items reached TBS office</t>
    </r>
  </si>
  <si>
    <t>can't buy insurance for airmail or SAL since shipment time too long</t>
  </si>
  <si>
    <t>Item Status</t>
  </si>
  <si>
    <t>please at least fill in the Green Sheet for your information</t>
  </si>
  <si>
    <t>paypal 4%+2.35HKD fee added</t>
  </si>
  <si>
    <t>total cost in HKD</t>
  </si>
  <si>
    <t>P.S paypal fee will add on each payment as they will charge per transaction. Fee is 4%+2.35HKD/Transaction</t>
  </si>
  <si>
    <r>
      <t xml:space="preserve"> Invoice - HKD</t>
    </r>
    <r>
      <rPr>
        <b/>
        <sz val="18"/>
        <color indexed="10"/>
        <rFont val="宋体"/>
        <family val="0"/>
      </rPr>
      <t>（</t>
    </r>
    <r>
      <rPr>
        <b/>
        <sz val="18"/>
        <color indexed="10"/>
        <rFont val="Arial"/>
        <family val="2"/>
      </rPr>
      <t>without insurance paypal, 4%+2.35 HKD extra paypal fee</t>
    </r>
    <r>
      <rPr>
        <b/>
        <sz val="18"/>
        <color indexed="10"/>
        <rFont val="宋体"/>
        <family val="0"/>
      </rPr>
      <t>）</t>
    </r>
  </si>
  <si>
    <r>
      <t xml:space="preserve"> Invoice - HKD</t>
    </r>
    <r>
      <rPr>
        <b/>
        <sz val="18"/>
        <color indexed="10"/>
        <rFont val="宋体"/>
        <family val="0"/>
      </rPr>
      <t>（</t>
    </r>
    <r>
      <rPr>
        <b/>
        <sz val="18"/>
        <color indexed="10"/>
        <rFont val="Arial"/>
        <family val="2"/>
      </rPr>
      <t xml:space="preserve"> with 5 % insurance paypal</t>
    </r>
    <r>
      <rPr>
        <b/>
        <sz val="18"/>
        <color indexed="10"/>
        <rFont val="宋体"/>
        <family val="0"/>
      </rPr>
      <t>）</t>
    </r>
  </si>
  <si>
    <t>with insurance</t>
  </si>
  <si>
    <t>Shipping method</t>
  </si>
  <si>
    <t xml:space="preserve">Part 2: Service Fee (start from 50 CNY) </t>
  </si>
  <si>
    <t>Part 2: Service Fee (start from 50 CNY)</t>
  </si>
  <si>
    <t>EMS not ship to Chile,Brunei. Pls check website listed delivery countries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</si>
</sst>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* #,##0_-;\-* #,##0_-;_-* &quot;-&quot;_-;_-@_-"/>
    <numFmt numFmtId="182" formatCode="_-&quot;NT$&quot;* #,##0.00_-;\-&quot;NT$&quot;* #,##0.00_-;_-&quot;NT$&quot;* &quot;-&quot;??_-;_-@_-"/>
    <numFmt numFmtId="183" formatCode="_-* #,##0.00_-;\-* #,##0.00_-;_-* &quot;-&quot;??_-;_-@_-"/>
    <numFmt numFmtId="184" formatCode="#,##0&quot;т.&quot;;\-#,##0&quot;т.&quot;"/>
    <numFmt numFmtId="185" formatCode="#,##0&quot;т.&quot;;[Red]\-#,##0&quot;т.&quot;"/>
    <numFmt numFmtId="186" formatCode="#,##0.00&quot;т.&quot;;\-#,##0.00&quot;т.&quot;"/>
    <numFmt numFmtId="187" formatCode="#,##0.00&quot;т.&quot;;[Red]\-#,##0.00&quot;т.&quot;"/>
    <numFmt numFmtId="188" formatCode="_-* #,##0&quot;т.&quot;_-;\-* #,##0&quot;т.&quot;_-;_-* &quot;-&quot;&quot;т.&quot;_-;_-@_-"/>
    <numFmt numFmtId="189" formatCode="_-* #,##0_т_._-;\-* #,##0_т_._-;_-* &quot;-&quot;_т_._-;_-@_-"/>
    <numFmt numFmtId="190" formatCode="_-* #,##0.00&quot;т.&quot;_-;\-* #,##0.00&quot;т.&quot;_-;_-* &quot;-&quot;??&quot;т.&quot;_-;_-@_-"/>
    <numFmt numFmtId="191" formatCode="_-* #,##0.00_т_._-;\-* #,##0.00_т_._-;_-* &quot;-&quot;??_т_._-;_-@_-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0.00_ "/>
    <numFmt numFmtId="201" formatCode="#,##0.00_ 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&quot;US$&quot;#,##0.00;\-&quot;US$&quot;#,##0.00"/>
    <numFmt numFmtId="207" formatCode="&quot;US$&quot;#,##0.00;[Red]\-&quot;US$&quot;#,##0.00"/>
    <numFmt numFmtId="208" formatCode="[$-804]yyyy&quot;年&quot;m&quot;月&quot;d&quot;日&quot;\ dddd"/>
    <numFmt numFmtId="209" formatCode="#,##0.00_);[Red]\(#,##0.00\)"/>
    <numFmt numFmtId="210" formatCode="[$-FC19]dd\ mmmm\ yyyy\ &quot;г.&quot;"/>
    <numFmt numFmtId="211" formatCode="000000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&quot;¥&quot;#,##0.00_);[Red]\(&quot;¥&quot;#,##0.00\)"/>
    <numFmt numFmtId="217" formatCode="\-&quot;¥&quot;#,##0.00_);[Red]\(&quot;¥&quot;#,##0.00\)"/>
    <numFmt numFmtId="218" formatCode="0.00_ ;[Red]\-0.00\ "/>
    <numFmt numFmtId="219" formatCode="\-#,##0.00;[Red]#,##0.00"/>
    <numFmt numFmtId="220" formatCode="\-General"/>
    <numFmt numFmtId="221" formatCode="0.0_);[Red]\(0.0\)"/>
    <numFmt numFmtId="222" formatCode="0_);[Red]\(0\)"/>
    <numFmt numFmtId="223" formatCode="0.00_);[Red]\(0.00\)"/>
    <numFmt numFmtId="224" formatCode="yyyy/m/d;@"/>
    <numFmt numFmtId="225" formatCode="#,##0.0_);\(#,##0.0\)"/>
    <numFmt numFmtId="226" formatCode="_(* #,##0_);_(* \(#,##0\);_(* &quot;-&quot;??_);_(@_)"/>
    <numFmt numFmtId="227" formatCode="[$HK$-C04]#,##0.00;\-[$HK$-C04]#,##0.00"/>
    <numFmt numFmtId="228" formatCode="[$HK$-C04]#,##0.00;[Red]\-[$HK$-C04]#,##0.00"/>
    <numFmt numFmtId="229" formatCode="&quot;¥&quot;#,##0.00_);[Red]&quot;(￥&quot;#,##0.00\)"/>
    <numFmt numFmtId="230" formatCode="yyyy/m/d"/>
    <numFmt numFmtId="231" formatCode="&quot;US$&quot;#,##0.00_);\(&quot;US$&quot;#,##0.00\)"/>
    <numFmt numFmtId="232" formatCode="\$#,##0.00;\-\$#,##0.00"/>
    <numFmt numFmtId="233" formatCode="\$#,##0.00;[Red]\-\$#,##0.00"/>
    <numFmt numFmtId="234" formatCode="&quot;¥&quot;#,##0.000_);[Red]\(&quot;¥&quot;#,##0.000\)"/>
    <numFmt numFmtId="235" formatCode="[$HKD]\ #,##0.00;[Red][$HKD]\ \-#,##0.00"/>
    <numFmt numFmtId="236" formatCode="[$HKD]\ #,##0.00_);[Red]\([$HKD]\ #,##0.00\)"/>
    <numFmt numFmtId="237" formatCode="[$HKD]\ #,##0.00;[$HKD]\ \-#,##0.00"/>
  </numFmts>
  <fonts count="42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sz val="12"/>
      <name val="Arial"/>
      <family val="2"/>
    </font>
    <font>
      <u val="single"/>
      <sz val="12"/>
      <color indexed="36"/>
      <name val="宋体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10"/>
      <name val="Arial"/>
      <family val="2"/>
    </font>
    <font>
      <b/>
      <sz val="18"/>
      <color indexed="10"/>
      <name val="宋体"/>
      <family val="0"/>
    </font>
    <font>
      <sz val="11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b/>
      <sz val="11"/>
      <color indexed="12"/>
      <name val="Arial"/>
      <family val="2"/>
    </font>
    <font>
      <sz val="11"/>
      <name val="宋体"/>
      <family val="0"/>
    </font>
    <font>
      <sz val="11"/>
      <color indexed="12"/>
      <name val="Arial"/>
      <family val="2"/>
    </font>
    <font>
      <b/>
      <sz val="11"/>
      <name val="Arial"/>
      <family val="2"/>
    </font>
    <font>
      <u val="single"/>
      <sz val="11"/>
      <color indexed="12"/>
      <name val="宋体"/>
      <family val="0"/>
    </font>
    <font>
      <sz val="11"/>
      <color indexed="22"/>
      <name val="Arial"/>
      <family val="2"/>
    </font>
    <font>
      <sz val="11"/>
      <color indexed="10"/>
      <name val="宋体"/>
      <family val="0"/>
    </font>
    <font>
      <b/>
      <sz val="11"/>
      <color indexed="10"/>
      <name val="宋体"/>
      <family val="0"/>
    </font>
    <font>
      <b/>
      <sz val="11"/>
      <name val="宋体"/>
      <family val="0"/>
    </font>
    <font>
      <sz val="11"/>
      <name val="Verdana"/>
      <family val="2"/>
    </font>
    <font>
      <sz val="10"/>
      <name val="宋体"/>
      <family val="0"/>
    </font>
    <font>
      <b/>
      <sz val="10"/>
      <name val="宋体"/>
      <family val="0"/>
    </font>
    <font>
      <b/>
      <sz val="11"/>
      <color indexed="48"/>
      <name val="Arial"/>
      <family val="2"/>
    </font>
    <font>
      <sz val="18"/>
      <color indexed="10"/>
      <name val="Arial"/>
      <family val="2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28">
    <xf numFmtId="0" fontId="0" fillId="0" borderId="0" xfId="0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24" fillId="0" borderId="1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5" fillId="0" borderId="10" xfId="0" applyFont="1" applyBorder="1" applyAlignment="1">
      <alignment horizontal="left" vertical="center"/>
    </xf>
    <xf numFmtId="0" fontId="24" fillId="0" borderId="0" xfId="0" applyFont="1" applyFill="1" applyAlignment="1">
      <alignment vertical="center"/>
    </xf>
    <xf numFmtId="0" fontId="27" fillId="20" borderId="10" xfId="0" applyFont="1" applyFill="1" applyBorder="1" applyAlignment="1">
      <alignment horizontal="left"/>
    </xf>
    <xf numFmtId="0" fontId="24" fillId="20" borderId="10" xfId="0" applyFont="1" applyFill="1" applyBorder="1" applyAlignment="1">
      <alignment horizontal="center"/>
    </xf>
    <xf numFmtId="0" fontId="27" fillId="20" borderId="10" xfId="0" applyFont="1" applyFill="1" applyBorder="1" applyAlignment="1">
      <alignment horizontal="center"/>
    </xf>
    <xf numFmtId="0" fontId="24" fillId="20" borderId="10" xfId="0" applyFont="1" applyFill="1" applyBorder="1" applyAlignment="1">
      <alignment/>
    </xf>
    <xf numFmtId="0" fontId="29" fillId="0" borderId="11" xfId="0" applyFont="1" applyFill="1" applyBorder="1" applyAlignment="1">
      <alignment horizontal="left"/>
    </xf>
    <xf numFmtId="0" fontId="29" fillId="0" borderId="12" xfId="0" applyFont="1" applyFill="1" applyBorder="1" applyAlignment="1">
      <alignment horizontal="left"/>
    </xf>
    <xf numFmtId="0" fontId="29" fillId="0" borderId="10" xfId="0" applyFont="1" applyFill="1" applyBorder="1" applyAlignment="1">
      <alignment horizontal="left"/>
    </xf>
    <xf numFmtId="0" fontId="28" fillId="0" borderId="10" xfId="0" applyFont="1" applyBorder="1" applyAlignment="1">
      <alignment/>
    </xf>
    <xf numFmtId="0" fontId="24" fillId="10" borderId="10" xfId="0" applyFont="1" applyFill="1" applyBorder="1" applyAlignment="1">
      <alignment/>
    </xf>
    <xf numFmtId="0" fontId="29" fillId="0" borderId="10" xfId="0" applyFont="1" applyFill="1" applyBorder="1" applyAlignment="1">
      <alignment/>
    </xf>
    <xf numFmtId="206" fontId="25" fillId="0" borderId="11" xfId="0" applyNumberFormat="1" applyFont="1" applyFill="1" applyBorder="1" applyAlignment="1">
      <alignment horizontal="left"/>
    </xf>
    <xf numFmtId="206" fontId="25" fillId="0" borderId="12" xfId="0" applyNumberFormat="1" applyFont="1" applyFill="1" applyBorder="1" applyAlignment="1">
      <alignment horizontal="left"/>
    </xf>
    <xf numFmtId="211" fontId="24" fillId="10" borderId="10" xfId="0" applyNumberFormat="1" applyFont="1" applyFill="1" applyBorder="1" applyAlignment="1">
      <alignment/>
    </xf>
    <xf numFmtId="0" fontId="24" fillId="20" borderId="10" xfId="0" applyFont="1" applyFill="1" applyBorder="1" applyAlignment="1">
      <alignment horizontal="left" vertical="center"/>
    </xf>
    <xf numFmtId="0" fontId="30" fillId="20" borderId="10" xfId="0" applyFont="1" applyFill="1" applyBorder="1" applyAlignment="1">
      <alignment horizontal="left" vertical="center"/>
    </xf>
    <xf numFmtId="0" fontId="24" fillId="20" borderId="10" xfId="0" applyFont="1" applyFill="1" applyBorder="1" applyAlignment="1">
      <alignment vertical="center"/>
    </xf>
    <xf numFmtId="0" fontId="25" fillId="20" borderId="10" xfId="0" applyFont="1" applyFill="1" applyBorder="1" applyAlignment="1">
      <alignment vertical="center"/>
    </xf>
    <xf numFmtId="0" fontId="24" fillId="0" borderId="10" xfId="0" applyFont="1" applyFill="1" applyBorder="1" applyAlignment="1">
      <alignment vertical="center"/>
    </xf>
    <xf numFmtId="0" fontId="24" fillId="0" borderId="10" xfId="0" applyFont="1" applyBorder="1" applyAlignment="1">
      <alignment vertical="center"/>
    </xf>
    <xf numFmtId="0" fontId="32" fillId="0" borderId="0" xfId="0" applyFont="1" applyFill="1" applyAlignment="1">
      <alignment vertical="center"/>
    </xf>
    <xf numFmtId="0" fontId="33" fillId="0" borderId="10" xfId="0" applyFont="1" applyBorder="1" applyAlignment="1">
      <alignment/>
    </xf>
    <xf numFmtId="0" fontId="28" fillId="0" borderId="10" xfId="0" applyFont="1" applyFill="1" applyBorder="1" applyAlignment="1">
      <alignment vertical="center"/>
    </xf>
    <xf numFmtId="0" fontId="31" fillId="0" borderId="10" xfId="57" applyFont="1" applyFill="1" applyBorder="1" applyAlignment="1" applyProtection="1">
      <alignment/>
      <protection/>
    </xf>
    <xf numFmtId="0" fontId="28" fillId="0" borderId="10" xfId="0" applyFont="1" applyFill="1" applyBorder="1" applyAlignment="1">
      <alignment/>
    </xf>
    <xf numFmtId="216" fontId="28" fillId="0" borderId="10" xfId="0" applyNumberFormat="1" applyFont="1" applyFill="1" applyBorder="1" applyAlignment="1">
      <alignment/>
    </xf>
    <xf numFmtId="216" fontId="28" fillId="0" borderId="10" xfId="0" applyNumberFormat="1" applyFont="1" applyBorder="1" applyAlignment="1">
      <alignment/>
    </xf>
    <xf numFmtId="0" fontId="34" fillId="0" borderId="10" xfId="0" applyFont="1" applyFill="1" applyBorder="1" applyAlignment="1">
      <alignment/>
    </xf>
    <xf numFmtId="0" fontId="28" fillId="0" borderId="0" xfId="0" applyFont="1" applyBorder="1" applyAlignment="1">
      <alignment vertical="center"/>
    </xf>
    <xf numFmtId="0" fontId="34" fillId="0" borderId="10" xfId="0" applyFont="1" applyFill="1" applyBorder="1" applyAlignment="1">
      <alignment/>
    </xf>
    <xf numFmtId="0" fontId="34" fillId="0" borderId="10" xfId="0" applyFont="1" applyFill="1" applyBorder="1" applyAlignment="1">
      <alignment/>
    </xf>
    <xf numFmtId="0" fontId="34" fillId="0" borderId="10" xfId="0" applyFont="1" applyBorder="1" applyAlignment="1">
      <alignment/>
    </xf>
    <xf numFmtId="0" fontId="34" fillId="0" borderId="10" xfId="0" applyFont="1" applyFill="1" applyBorder="1" applyAlignment="1">
      <alignment/>
    </xf>
    <xf numFmtId="0" fontId="34" fillId="0" borderId="10" xfId="0" applyFont="1" applyFill="1" applyBorder="1" applyAlignment="1">
      <alignment/>
    </xf>
    <xf numFmtId="0" fontId="34" fillId="0" borderId="10" xfId="0" applyFont="1" applyFill="1" applyBorder="1" applyAlignment="1">
      <alignment/>
    </xf>
    <xf numFmtId="0" fontId="35" fillId="0" borderId="10" xfId="0" applyFont="1" applyBorder="1" applyAlignment="1">
      <alignment/>
    </xf>
    <xf numFmtId="0" fontId="24" fillId="0" borderId="10" xfId="0" applyFont="1" applyBorder="1" applyAlignment="1">
      <alignment horizontal="left" vertical="center"/>
    </xf>
    <xf numFmtId="0" fontId="24" fillId="0" borderId="10" xfId="0" applyFont="1" applyBorder="1" applyAlignment="1">
      <alignment vertical="center" wrapText="1"/>
    </xf>
    <xf numFmtId="0" fontId="31" fillId="0" borderId="10" xfId="57" applyFont="1" applyBorder="1" applyAlignment="1" applyProtection="1">
      <alignment horizontal="left" vertical="center"/>
      <protection/>
    </xf>
    <xf numFmtId="216" fontId="24" fillId="0" borderId="10" xfId="0" applyNumberFormat="1" applyFont="1" applyBorder="1" applyAlignment="1">
      <alignment horizontal="center" vertical="center"/>
    </xf>
    <xf numFmtId="216" fontId="24" fillId="0" borderId="10" xfId="0" applyNumberFormat="1" applyFont="1" applyBorder="1" applyAlignment="1">
      <alignment horizontal="left" vertical="center"/>
    </xf>
    <xf numFmtId="0" fontId="36" fillId="0" borderId="10" xfId="0" applyFont="1" applyBorder="1" applyAlignment="1">
      <alignment vertical="center"/>
    </xf>
    <xf numFmtId="9" fontId="24" fillId="0" borderId="10" xfId="0" applyNumberFormat="1" applyFont="1" applyBorder="1" applyAlignment="1">
      <alignment vertical="center"/>
    </xf>
    <xf numFmtId="0" fontId="30" fillId="0" borderId="10" xfId="0" applyFont="1" applyBorder="1" applyAlignment="1">
      <alignment vertical="center"/>
    </xf>
    <xf numFmtId="201" fontId="24" fillId="0" borderId="10" xfId="0" applyNumberFormat="1" applyFont="1" applyBorder="1" applyAlignment="1">
      <alignment horizontal="left" vertical="center"/>
    </xf>
    <xf numFmtId="0" fontId="30" fillId="20" borderId="11" xfId="0" applyFont="1" applyFill="1" applyBorder="1" applyAlignment="1">
      <alignment vertical="center"/>
    </xf>
    <xf numFmtId="0" fontId="30" fillId="20" borderId="12" xfId="0" applyFont="1" applyFill="1" applyBorder="1" applyAlignment="1">
      <alignment vertical="center"/>
    </xf>
    <xf numFmtId="0" fontId="24" fillId="0" borderId="10" xfId="0" applyFont="1" applyFill="1" applyBorder="1" applyAlignment="1">
      <alignment vertical="center"/>
    </xf>
    <xf numFmtId="0" fontId="28" fillId="0" borderId="10" xfId="0" applyFont="1" applyBorder="1" applyAlignment="1">
      <alignment vertical="center"/>
    </xf>
    <xf numFmtId="0" fontId="25" fillId="0" borderId="10" xfId="0" applyFont="1" applyBorder="1" applyAlignment="1">
      <alignment vertical="center"/>
    </xf>
    <xf numFmtId="8" fontId="30" fillId="20" borderId="10" xfId="0" applyNumberFormat="1" applyFont="1" applyFill="1" applyBorder="1" applyAlignment="1">
      <alignment horizontal="left" vertical="center"/>
    </xf>
    <xf numFmtId="206" fontId="30" fillId="0" borderId="10" xfId="0" applyNumberFormat="1" applyFont="1" applyBorder="1" applyAlignment="1">
      <alignment horizontal="left" vertical="center"/>
    </xf>
    <xf numFmtId="0" fontId="24" fillId="0" borderId="0" xfId="0" applyFont="1" applyAlignment="1">
      <alignment vertical="center"/>
    </xf>
    <xf numFmtId="0" fontId="26" fillId="24" borderId="10" xfId="0" applyFont="1" applyFill="1" applyBorder="1" applyAlignment="1">
      <alignment vertical="center"/>
    </xf>
    <xf numFmtId="201" fontId="26" fillId="24" borderId="10" xfId="0" applyNumberFormat="1" applyFont="1" applyFill="1" applyBorder="1" applyAlignment="1">
      <alignment vertical="center"/>
    </xf>
    <xf numFmtId="0" fontId="24" fillId="0" borderId="10" xfId="0" applyFont="1" applyFill="1" applyBorder="1" applyAlignment="1">
      <alignment horizontal="left" vertical="center"/>
    </xf>
    <xf numFmtId="0" fontId="25" fillId="0" borderId="13" xfId="0" applyFont="1" applyFill="1" applyBorder="1" applyAlignment="1">
      <alignment vertical="center"/>
    </xf>
    <xf numFmtId="201" fontId="26" fillId="0" borderId="13" xfId="0" applyNumberFormat="1" applyFont="1" applyFill="1" applyBorder="1" applyAlignment="1">
      <alignment vertical="center"/>
    </xf>
    <xf numFmtId="0" fontId="24" fillId="0" borderId="11" xfId="0" applyFont="1" applyBorder="1" applyAlignment="1">
      <alignment horizontal="left" vertical="center"/>
    </xf>
    <xf numFmtId="0" fontId="30" fillId="0" borderId="14" xfId="0" applyFont="1" applyBorder="1" applyAlignment="1">
      <alignment vertical="center"/>
    </xf>
    <xf numFmtId="0" fontId="24" fillId="0" borderId="15" xfId="0" applyFont="1" applyBorder="1" applyAlignment="1">
      <alignment vertical="center"/>
    </xf>
    <xf numFmtId="0" fontId="24" fillId="0" borderId="12" xfId="0" applyFont="1" applyBorder="1" applyAlignment="1">
      <alignment vertical="center"/>
    </xf>
    <xf numFmtId="0" fontId="24" fillId="0" borderId="16" xfId="0" applyFont="1" applyBorder="1" applyAlignment="1">
      <alignment vertical="center"/>
    </xf>
    <xf numFmtId="0" fontId="24" fillId="0" borderId="16" xfId="0" applyNumberFormat="1" applyFont="1" applyBorder="1" applyAlignment="1">
      <alignment/>
    </xf>
    <xf numFmtId="14" fontId="24" fillId="0" borderId="16" xfId="0" applyNumberFormat="1" applyFont="1" applyBorder="1" applyAlignment="1">
      <alignment vertical="center"/>
    </xf>
    <xf numFmtId="14" fontId="24" fillId="0" borderId="17" xfId="0" applyNumberFormat="1" applyFont="1" applyBorder="1" applyAlignment="1">
      <alignment vertical="center"/>
    </xf>
    <xf numFmtId="0" fontId="24" fillId="0" borderId="18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4" fillId="0" borderId="11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9" fillId="0" borderId="15" xfId="0" applyFont="1" applyBorder="1" applyAlignment="1">
      <alignment vertical="center"/>
    </xf>
    <xf numFmtId="0" fontId="2" fillId="0" borderId="10" xfId="57" applyFill="1" applyBorder="1" applyAlignment="1" applyProtection="1">
      <alignment/>
      <protection/>
    </xf>
    <xf numFmtId="235" fontId="30" fillId="22" borderId="10" xfId="0" applyNumberFormat="1" applyFont="1" applyFill="1" applyBorder="1" applyAlignment="1">
      <alignment horizontal="left" vertical="center"/>
    </xf>
    <xf numFmtId="235" fontId="24" fillId="0" borderId="10" xfId="0" applyNumberFormat="1" applyFont="1" applyBorder="1" applyAlignment="1">
      <alignment vertical="center"/>
    </xf>
    <xf numFmtId="235" fontId="22" fillId="24" borderId="10" xfId="0" applyNumberFormat="1" applyFont="1" applyFill="1" applyBorder="1" applyAlignment="1">
      <alignment vertical="center"/>
    </xf>
    <xf numFmtId="235" fontId="25" fillId="0" borderId="13" xfId="0" applyNumberFormat="1" applyFont="1" applyFill="1" applyBorder="1" applyAlignment="1">
      <alignment vertical="center"/>
    </xf>
    <xf numFmtId="235" fontId="30" fillId="4" borderId="19" xfId="0" applyNumberFormat="1" applyFont="1" applyFill="1" applyBorder="1" applyAlignment="1">
      <alignment vertical="center"/>
    </xf>
    <xf numFmtId="235" fontId="30" fillId="4" borderId="20" xfId="0" applyNumberFormat="1" applyFont="1" applyFill="1" applyBorder="1" applyAlignment="1">
      <alignment vertical="center"/>
    </xf>
    <xf numFmtId="235" fontId="30" fillId="4" borderId="21" xfId="0" applyNumberFormat="1" applyFont="1" applyFill="1" applyBorder="1" applyAlignment="1">
      <alignment vertical="center"/>
    </xf>
    <xf numFmtId="237" fontId="25" fillId="0" borderId="11" xfId="0" applyNumberFormat="1" applyFont="1" applyBorder="1" applyAlignment="1">
      <alignment vertical="center"/>
    </xf>
    <xf numFmtId="49" fontId="24" fillId="10" borderId="10" xfId="0" applyNumberFormat="1" applyFont="1" applyFill="1" applyBorder="1" applyAlignment="1">
      <alignment/>
    </xf>
    <xf numFmtId="237" fontId="24" fillId="0" borderId="10" xfId="0" applyNumberFormat="1" applyFont="1" applyBorder="1" applyAlignment="1">
      <alignment vertical="center"/>
    </xf>
    <xf numFmtId="237" fontId="24" fillId="0" borderId="10" xfId="0" applyNumberFormat="1" applyFont="1" applyFill="1" applyBorder="1" applyAlignment="1">
      <alignment vertical="center"/>
    </xf>
    <xf numFmtId="237" fontId="28" fillId="0" borderId="10" xfId="0" applyNumberFormat="1" applyFont="1" applyBorder="1" applyAlignment="1">
      <alignment vertical="center"/>
    </xf>
    <xf numFmtId="237" fontId="24" fillId="0" borderId="0" xfId="0" applyNumberFormat="1" applyFont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8" fillId="20" borderId="11" xfId="0" applyFont="1" applyFill="1" applyBorder="1" applyAlignment="1">
      <alignment/>
    </xf>
    <xf numFmtId="0" fontId="28" fillId="20" borderId="12" xfId="0" applyFont="1" applyFill="1" applyBorder="1" applyAlignment="1">
      <alignment/>
    </xf>
    <xf numFmtId="0" fontId="29" fillId="0" borderId="11" xfId="0" applyFont="1" applyFill="1" applyBorder="1" applyAlignment="1">
      <alignment horizontal="left"/>
    </xf>
    <xf numFmtId="0" fontId="29" fillId="0" borderId="12" xfId="0" applyFont="1" applyFill="1" applyBorder="1" applyAlignment="1">
      <alignment horizontal="left"/>
    </xf>
    <xf numFmtId="0" fontId="30" fillId="10" borderId="11" xfId="0" applyFont="1" applyFill="1" applyBorder="1" applyAlignment="1">
      <alignment/>
    </xf>
    <xf numFmtId="0" fontId="30" fillId="10" borderId="12" xfId="0" applyFont="1" applyFill="1" applyBorder="1" applyAlignment="1">
      <alignment/>
    </xf>
    <xf numFmtId="0" fontId="28" fillId="20" borderId="11" xfId="0" applyFont="1" applyFill="1" applyBorder="1" applyAlignment="1">
      <alignment horizontal="center"/>
    </xf>
    <xf numFmtId="0" fontId="28" fillId="20" borderId="22" xfId="0" applyFont="1" applyFill="1" applyBorder="1" applyAlignment="1">
      <alignment horizontal="center"/>
    </xf>
    <xf numFmtId="0" fontId="28" fillId="20" borderId="12" xfId="0" applyFont="1" applyFill="1" applyBorder="1" applyAlignment="1">
      <alignment horizontal="center"/>
    </xf>
    <xf numFmtId="0" fontId="31" fillId="0" borderId="11" xfId="57" applyFont="1" applyFill="1" applyBorder="1" applyAlignment="1" applyProtection="1">
      <alignment horizontal="left"/>
      <protection/>
    </xf>
    <xf numFmtId="0" fontId="31" fillId="0" borderId="22" xfId="57" applyFont="1" applyFill="1" applyBorder="1" applyAlignment="1" applyProtection="1">
      <alignment horizontal="left"/>
      <protection/>
    </xf>
    <xf numFmtId="0" fontId="31" fillId="0" borderId="12" xfId="57" applyFont="1" applyFill="1" applyBorder="1" applyAlignment="1" applyProtection="1">
      <alignment horizontal="left"/>
      <protection/>
    </xf>
    <xf numFmtId="0" fontId="31" fillId="10" borderId="11" xfId="57" applyFont="1" applyFill="1" applyBorder="1" applyAlignment="1" applyProtection="1">
      <alignment/>
      <protection/>
    </xf>
    <xf numFmtId="0" fontId="31" fillId="10" borderId="12" xfId="57" applyFont="1" applyFill="1" applyBorder="1" applyAlignment="1" applyProtection="1">
      <alignment/>
      <protection/>
    </xf>
    <xf numFmtId="0" fontId="30" fillId="20" borderId="11" xfId="0" applyFont="1" applyFill="1" applyBorder="1" applyAlignment="1">
      <alignment horizontal="left" vertical="center"/>
    </xf>
    <xf numFmtId="0" fontId="30" fillId="20" borderId="22" xfId="0" applyFont="1" applyFill="1" applyBorder="1" applyAlignment="1">
      <alignment horizontal="left" vertical="center"/>
    </xf>
    <xf numFmtId="235" fontId="40" fillId="0" borderId="11" xfId="0" applyNumberFormat="1" applyFont="1" applyFill="1" applyBorder="1" applyAlignment="1">
      <alignment horizontal="left"/>
    </xf>
    <xf numFmtId="235" fontId="40" fillId="0" borderId="12" xfId="0" applyNumberFormat="1" applyFont="1" applyFill="1" applyBorder="1" applyAlignment="1">
      <alignment horizontal="left"/>
    </xf>
    <xf numFmtId="0" fontId="28" fillId="0" borderId="11" xfId="0" applyFont="1" applyBorder="1" applyAlignment="1">
      <alignment/>
    </xf>
    <xf numFmtId="0" fontId="28" fillId="0" borderId="12" xfId="0" applyFont="1" applyBorder="1" applyAlignment="1">
      <alignment/>
    </xf>
    <xf numFmtId="0" fontId="30" fillId="20" borderId="12" xfId="0" applyFont="1" applyFill="1" applyBorder="1" applyAlignment="1">
      <alignment horizontal="left" vertical="center"/>
    </xf>
    <xf numFmtId="0" fontId="31" fillId="0" borderId="11" xfId="57" applyFont="1" applyFill="1" applyBorder="1" applyAlignment="1" applyProtection="1">
      <alignment/>
      <protection/>
    </xf>
    <xf numFmtId="0" fontId="31" fillId="0" borderId="22" xfId="57" applyFont="1" applyFill="1" applyBorder="1" applyAlignment="1" applyProtection="1">
      <alignment/>
      <protection/>
    </xf>
    <xf numFmtId="0" fontId="31" fillId="0" borderId="12" xfId="57" applyFont="1" applyFill="1" applyBorder="1" applyAlignment="1" applyProtection="1">
      <alignment/>
      <protection/>
    </xf>
    <xf numFmtId="0" fontId="30" fillId="20" borderId="10" xfId="0" applyFont="1" applyFill="1" applyBorder="1" applyAlignment="1">
      <alignment horizontal="left" vertical="center"/>
    </xf>
    <xf numFmtId="14" fontId="29" fillId="0" borderId="11" xfId="0" applyNumberFormat="1" applyFont="1" applyFill="1" applyBorder="1" applyAlignment="1">
      <alignment horizontal="center"/>
    </xf>
    <xf numFmtId="14" fontId="29" fillId="0" borderId="22" xfId="0" applyNumberFormat="1" applyFont="1" applyFill="1" applyBorder="1" applyAlignment="1">
      <alignment horizontal="center"/>
    </xf>
    <xf numFmtId="14" fontId="29" fillId="0" borderId="12" xfId="0" applyNumberFormat="1" applyFont="1" applyFill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28" fillId="0" borderId="22" xfId="0" applyFont="1" applyBorder="1" applyAlignment="1">
      <alignment horizontal="center"/>
    </xf>
    <xf numFmtId="0" fontId="28" fillId="0" borderId="12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  <cellStyle name="Percent" xfId="56"/>
    <cellStyle name="Hyperlink" xfId="57"/>
    <cellStyle name="Currency" xfId="58"/>
    <cellStyle name="Currency [0]" xfId="59"/>
    <cellStyle name="Comma" xfId="60"/>
    <cellStyle name="Comma [0]" xfId="61"/>
    <cellStyle name="Followed 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aobaospree@hotmail.com" TargetMode="External" /><Relationship Id="rId2" Type="http://schemas.openxmlformats.org/officeDocument/2006/relationships/hyperlink" Target="http://www.taobaospree.com/" TargetMode="External" /><Relationship Id="rId3" Type="http://schemas.openxmlformats.org/officeDocument/2006/relationships/hyperlink" Target="mailto:pay@taobaospree.com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taobaospree@hotmail.com" TargetMode="External" /><Relationship Id="rId2" Type="http://schemas.openxmlformats.org/officeDocument/2006/relationships/hyperlink" Target="http://www.taobaospree.com/" TargetMode="External" /><Relationship Id="rId3" Type="http://schemas.openxmlformats.org/officeDocument/2006/relationships/hyperlink" Target="mailto:pay@taobaospree.com" TargetMode="External" /><Relationship Id="rId4" Type="http://schemas.openxmlformats.org/officeDocument/2006/relationships/comments" Target="../comments2.xml" /><Relationship Id="rId5" Type="http://schemas.openxmlformats.org/officeDocument/2006/relationships/vmlDrawing" Target="../drawings/vmlDrawing2.v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zoomScale="85" zoomScaleNormal="85" workbookViewId="0" topLeftCell="A1">
      <selection activeCell="B9" sqref="B9"/>
    </sheetView>
  </sheetViews>
  <sheetFormatPr defaultColWidth="9.00390625" defaultRowHeight="14.25"/>
  <cols>
    <col min="1" max="1" width="7.75390625" style="74" customWidth="1"/>
    <col min="2" max="2" width="12.375" style="59" customWidth="1"/>
    <col min="3" max="3" width="18.875" style="5" customWidth="1"/>
    <col min="4" max="4" width="44.625" style="5" customWidth="1"/>
    <col min="5" max="5" width="21.375" style="75" customWidth="1"/>
    <col min="6" max="6" width="8.25390625" style="5" bestFit="1" customWidth="1"/>
    <col min="7" max="7" width="11.875" style="5" customWidth="1"/>
    <col min="8" max="8" width="9.625" style="5" customWidth="1"/>
    <col min="9" max="9" width="13.50390625" style="59" customWidth="1"/>
    <col min="10" max="10" width="26.125" style="59" customWidth="1"/>
    <col min="11" max="16384" width="9.00390625" style="7" customWidth="1"/>
  </cols>
  <sheetData>
    <row r="1" spans="1:10" ht="40.5" customHeight="1">
      <c r="A1" s="94" t="s">
        <v>58</v>
      </c>
      <c r="B1" s="95"/>
      <c r="C1" s="95"/>
      <c r="D1" s="95"/>
      <c r="E1" s="95"/>
      <c r="F1" s="95"/>
      <c r="G1" s="95"/>
      <c r="H1" s="95"/>
      <c r="I1" s="95"/>
      <c r="J1" s="96"/>
    </row>
    <row r="2" spans="1:10" ht="18" customHeight="1">
      <c r="A2" s="8" t="s">
        <v>7</v>
      </c>
      <c r="B2" s="9"/>
      <c r="C2" s="97"/>
      <c r="D2" s="98"/>
      <c r="E2" s="10" t="s">
        <v>30</v>
      </c>
      <c r="F2" s="103"/>
      <c r="G2" s="104"/>
      <c r="H2" s="105"/>
      <c r="I2" s="8" t="s">
        <v>31</v>
      </c>
      <c r="J2" s="11"/>
    </row>
    <row r="3" spans="1:10" ht="18" customHeight="1">
      <c r="A3" s="99" t="s">
        <v>8</v>
      </c>
      <c r="B3" s="100"/>
      <c r="C3" s="101"/>
      <c r="D3" s="102"/>
      <c r="E3" s="14" t="s">
        <v>32</v>
      </c>
      <c r="F3" s="106" t="s">
        <v>33</v>
      </c>
      <c r="G3" s="107"/>
      <c r="H3" s="108"/>
      <c r="I3" s="14" t="s">
        <v>49</v>
      </c>
      <c r="J3" s="16"/>
    </row>
    <row r="4" spans="1:10" ht="18" customHeight="1">
      <c r="A4" s="99" t="s">
        <v>9</v>
      </c>
      <c r="B4" s="100"/>
      <c r="C4" s="109"/>
      <c r="D4" s="110"/>
      <c r="E4" s="17" t="s">
        <v>34</v>
      </c>
      <c r="F4" s="118" t="s">
        <v>35</v>
      </c>
      <c r="G4" s="119"/>
      <c r="H4" s="120"/>
      <c r="I4" s="14" t="s">
        <v>10</v>
      </c>
      <c r="J4" s="16"/>
    </row>
    <row r="5" spans="1:10" ht="18" customHeight="1">
      <c r="A5" s="14" t="s">
        <v>11</v>
      </c>
      <c r="B5" s="14"/>
      <c r="C5" s="109"/>
      <c r="D5" s="110"/>
      <c r="E5" s="17" t="s">
        <v>36</v>
      </c>
      <c r="F5" s="118" t="s">
        <v>37</v>
      </c>
      <c r="G5" s="119"/>
      <c r="H5" s="120"/>
      <c r="I5" s="14" t="s">
        <v>12</v>
      </c>
      <c r="J5" s="16"/>
    </row>
    <row r="6" spans="1:10" ht="18" customHeight="1">
      <c r="A6" s="99" t="s">
        <v>13</v>
      </c>
      <c r="B6" s="100"/>
      <c r="C6" s="115"/>
      <c r="D6" s="116"/>
      <c r="E6" s="14" t="s">
        <v>14</v>
      </c>
      <c r="F6" s="122"/>
      <c r="G6" s="123"/>
      <c r="H6" s="124"/>
      <c r="I6" s="14" t="s">
        <v>15</v>
      </c>
      <c r="J6" s="16"/>
    </row>
    <row r="7" spans="1:10" ht="23.25" customHeight="1">
      <c r="A7" s="99" t="s">
        <v>16</v>
      </c>
      <c r="B7" s="100"/>
      <c r="C7" s="113">
        <f>E53*1</f>
        <v>-2.35</v>
      </c>
      <c r="D7" s="114"/>
      <c r="E7" s="15"/>
      <c r="F7" s="125"/>
      <c r="G7" s="126"/>
      <c r="H7" s="127"/>
      <c r="I7" s="14" t="s">
        <v>17</v>
      </c>
      <c r="J7" s="89"/>
    </row>
    <row r="8" spans="1:10" ht="18" customHeight="1">
      <c r="A8" s="12"/>
      <c r="B8" s="13"/>
      <c r="C8" s="18"/>
      <c r="D8" s="19"/>
      <c r="E8" s="15"/>
      <c r="F8" s="125"/>
      <c r="G8" s="126"/>
      <c r="H8" s="127"/>
      <c r="I8" s="14" t="s">
        <v>25</v>
      </c>
      <c r="J8" s="20"/>
    </row>
    <row r="9" spans="1:10" ht="18" customHeight="1">
      <c r="A9" s="21"/>
      <c r="B9" s="81">
        <f>G35*1*1.35</f>
        <v>0</v>
      </c>
      <c r="C9" s="22" t="s">
        <v>29</v>
      </c>
      <c r="D9" s="21"/>
      <c r="E9" s="21"/>
      <c r="F9" s="23"/>
      <c r="G9" s="52"/>
      <c r="H9" s="53"/>
      <c r="I9" s="24"/>
      <c r="J9" s="23"/>
    </row>
    <row r="10" spans="1:10" s="27" customFormat="1" ht="13.5" customHeight="1">
      <c r="A10" s="1" t="s">
        <v>18</v>
      </c>
      <c r="B10" s="25" t="s">
        <v>53</v>
      </c>
      <c r="C10" s="2" t="s">
        <v>19</v>
      </c>
      <c r="D10" s="2" t="s">
        <v>20</v>
      </c>
      <c r="E10" s="3" t="s">
        <v>47</v>
      </c>
      <c r="F10" s="2" t="s">
        <v>48</v>
      </c>
      <c r="G10" s="78" t="s">
        <v>0</v>
      </c>
      <c r="H10" s="2" t="s">
        <v>21</v>
      </c>
      <c r="I10" s="2" t="s">
        <v>22</v>
      </c>
      <c r="J10" s="2" t="s">
        <v>23</v>
      </c>
    </row>
    <row r="11" spans="1:10" s="35" customFormat="1" ht="18" customHeight="1">
      <c r="A11" s="15">
        <v>1</v>
      </c>
      <c r="B11" s="28"/>
      <c r="C11" s="15"/>
      <c r="D11" s="29"/>
      <c r="E11" s="80"/>
      <c r="F11" s="31"/>
      <c r="G11" s="32"/>
      <c r="H11" s="32"/>
      <c r="I11" s="33">
        <f>F11*G11+H11</f>
        <v>0</v>
      </c>
      <c r="J11" s="34"/>
    </row>
    <row r="12" spans="1:10" s="35" customFormat="1" ht="18" customHeight="1">
      <c r="A12" s="15">
        <v>2</v>
      </c>
      <c r="B12" s="31"/>
      <c r="C12" s="15"/>
      <c r="D12" s="29"/>
      <c r="E12" s="80"/>
      <c r="F12" s="31"/>
      <c r="G12" s="32"/>
      <c r="H12" s="32"/>
      <c r="I12" s="33">
        <f>F12*G12+H12</f>
        <v>0</v>
      </c>
      <c r="J12" s="36"/>
    </row>
    <row r="13" spans="1:10" s="35" customFormat="1" ht="18" customHeight="1">
      <c r="A13" s="15">
        <v>3</v>
      </c>
      <c r="B13" s="31"/>
      <c r="C13" s="15"/>
      <c r="D13" s="29"/>
      <c r="E13" s="80"/>
      <c r="F13" s="31"/>
      <c r="G13" s="32"/>
      <c r="H13" s="32"/>
      <c r="I13" s="33">
        <f aca="true" t="shared" si="0" ref="I13:I30">F13*G13+H13</f>
        <v>0</v>
      </c>
      <c r="J13" s="37"/>
    </row>
    <row r="14" spans="1:10" s="35" customFormat="1" ht="18" customHeight="1">
      <c r="A14" s="15">
        <v>4</v>
      </c>
      <c r="B14" s="38"/>
      <c r="C14" s="15"/>
      <c r="D14" s="29"/>
      <c r="E14" s="80"/>
      <c r="F14" s="31"/>
      <c r="G14" s="32"/>
      <c r="H14" s="32"/>
      <c r="I14" s="33">
        <f t="shared" si="0"/>
        <v>0</v>
      </c>
      <c r="J14" s="39"/>
    </row>
    <row r="15" spans="1:10" s="35" customFormat="1" ht="18" customHeight="1">
      <c r="A15" s="15">
        <v>5</v>
      </c>
      <c r="B15" s="38"/>
      <c r="C15" s="15"/>
      <c r="D15" s="29"/>
      <c r="E15" s="80"/>
      <c r="F15" s="31"/>
      <c r="G15" s="32"/>
      <c r="H15" s="32"/>
      <c r="I15" s="33">
        <f t="shared" si="0"/>
        <v>0</v>
      </c>
      <c r="J15" s="40"/>
    </row>
    <row r="16" spans="1:10" s="35" customFormat="1" ht="18" customHeight="1">
      <c r="A16" s="15">
        <v>6</v>
      </c>
      <c r="B16" s="15"/>
      <c r="C16" s="15"/>
      <c r="D16" s="29"/>
      <c r="E16" s="80"/>
      <c r="F16" s="31"/>
      <c r="G16" s="32"/>
      <c r="H16" s="32"/>
      <c r="I16" s="33">
        <f t="shared" si="0"/>
        <v>0</v>
      </c>
      <c r="J16" s="41"/>
    </row>
    <row r="17" spans="1:10" s="35" customFormat="1" ht="18" customHeight="1">
      <c r="A17" s="15">
        <v>7</v>
      </c>
      <c r="B17" s="31"/>
      <c r="C17" s="15"/>
      <c r="D17" s="29"/>
      <c r="E17" s="80"/>
      <c r="F17" s="31"/>
      <c r="G17" s="32"/>
      <c r="H17" s="32"/>
      <c r="I17" s="33">
        <f t="shared" si="0"/>
        <v>0</v>
      </c>
      <c r="J17" s="36"/>
    </row>
    <row r="18" spans="1:10" s="35" customFormat="1" ht="18" customHeight="1">
      <c r="A18" s="15">
        <v>8</v>
      </c>
      <c r="B18" s="31"/>
      <c r="C18" s="15"/>
      <c r="D18" s="29"/>
      <c r="E18" s="80"/>
      <c r="F18" s="31"/>
      <c r="G18" s="32"/>
      <c r="H18" s="32"/>
      <c r="I18" s="33">
        <f t="shared" si="0"/>
        <v>0</v>
      </c>
      <c r="J18" s="37"/>
    </row>
    <row r="19" spans="1:10" s="35" customFormat="1" ht="18" customHeight="1">
      <c r="A19" s="15">
        <v>9</v>
      </c>
      <c r="B19" s="38"/>
      <c r="C19" s="15"/>
      <c r="D19" s="29"/>
      <c r="E19" s="80"/>
      <c r="F19" s="31"/>
      <c r="G19" s="32"/>
      <c r="H19" s="32"/>
      <c r="I19" s="33">
        <f t="shared" si="0"/>
        <v>0</v>
      </c>
      <c r="J19" s="39"/>
    </row>
    <row r="20" spans="1:10" s="35" customFormat="1" ht="18" customHeight="1">
      <c r="A20" s="15">
        <v>10</v>
      </c>
      <c r="B20" s="28"/>
      <c r="C20" s="15"/>
      <c r="D20" s="29"/>
      <c r="E20" s="80"/>
      <c r="F20" s="31"/>
      <c r="G20" s="32"/>
      <c r="H20" s="32"/>
      <c r="I20" s="33">
        <f t="shared" si="0"/>
        <v>0</v>
      </c>
      <c r="J20" s="34"/>
    </row>
    <row r="21" spans="1:10" s="35" customFormat="1" ht="18" customHeight="1">
      <c r="A21" s="15">
        <v>11</v>
      </c>
      <c r="B21" s="31"/>
      <c r="C21" s="15"/>
      <c r="D21" s="29"/>
      <c r="E21" s="80"/>
      <c r="F21" s="31"/>
      <c r="G21" s="32"/>
      <c r="H21" s="32"/>
      <c r="I21" s="33">
        <f t="shared" si="0"/>
        <v>0</v>
      </c>
      <c r="J21" s="36"/>
    </row>
    <row r="22" spans="1:10" s="35" customFormat="1" ht="18" customHeight="1">
      <c r="A22" s="15">
        <v>12</v>
      </c>
      <c r="B22" s="31"/>
      <c r="C22" s="15"/>
      <c r="D22" s="29"/>
      <c r="E22" s="80"/>
      <c r="F22" s="31"/>
      <c r="G22" s="32"/>
      <c r="H22" s="32"/>
      <c r="I22" s="33">
        <f t="shared" si="0"/>
        <v>0</v>
      </c>
      <c r="J22" s="37"/>
    </row>
    <row r="23" spans="1:10" s="35" customFormat="1" ht="18" customHeight="1">
      <c r="A23" s="15">
        <v>13</v>
      </c>
      <c r="B23" s="38"/>
      <c r="C23" s="15"/>
      <c r="D23" s="29"/>
      <c r="E23" s="80"/>
      <c r="F23" s="31"/>
      <c r="G23" s="32"/>
      <c r="H23" s="32"/>
      <c r="I23" s="33">
        <f t="shared" si="0"/>
        <v>0</v>
      </c>
      <c r="J23" s="39"/>
    </row>
    <row r="24" spans="1:10" s="35" customFormat="1" ht="18" customHeight="1">
      <c r="A24" s="15"/>
      <c r="B24" s="38"/>
      <c r="C24" s="15"/>
      <c r="D24" s="29"/>
      <c r="E24" s="80"/>
      <c r="F24" s="31"/>
      <c r="G24" s="32"/>
      <c r="H24" s="32"/>
      <c r="I24" s="33">
        <f t="shared" si="0"/>
        <v>0</v>
      </c>
      <c r="J24" s="40"/>
    </row>
    <row r="25" spans="1:10" s="35" customFormat="1" ht="18" customHeight="1">
      <c r="A25" s="15"/>
      <c r="B25" s="15"/>
      <c r="C25" s="15"/>
      <c r="D25" s="29"/>
      <c r="E25" s="80"/>
      <c r="F25" s="31"/>
      <c r="G25" s="32"/>
      <c r="H25" s="32"/>
      <c r="I25" s="33">
        <f t="shared" si="0"/>
        <v>0</v>
      </c>
      <c r="J25" s="41"/>
    </row>
    <row r="26" spans="1:10" s="35" customFormat="1" ht="18" customHeight="1">
      <c r="A26" s="15"/>
      <c r="B26" s="31"/>
      <c r="C26" s="15"/>
      <c r="D26" s="29"/>
      <c r="E26" s="80"/>
      <c r="F26" s="31"/>
      <c r="G26" s="32"/>
      <c r="H26" s="32"/>
      <c r="I26" s="33">
        <f t="shared" si="0"/>
        <v>0</v>
      </c>
      <c r="J26" s="36"/>
    </row>
    <row r="27" spans="1:10" s="35" customFormat="1" ht="18" customHeight="1">
      <c r="A27" s="15"/>
      <c r="B27" s="31"/>
      <c r="C27" s="15"/>
      <c r="D27" s="29"/>
      <c r="E27" s="80"/>
      <c r="F27" s="31"/>
      <c r="G27" s="32"/>
      <c r="H27" s="32"/>
      <c r="I27" s="33">
        <f t="shared" si="0"/>
        <v>0</v>
      </c>
      <c r="J27" s="37"/>
    </row>
    <row r="28" spans="1:10" s="35" customFormat="1" ht="18" customHeight="1">
      <c r="A28" s="15"/>
      <c r="B28" s="38"/>
      <c r="C28" s="15"/>
      <c r="D28" s="29"/>
      <c r="E28" s="30"/>
      <c r="F28" s="31"/>
      <c r="G28" s="32"/>
      <c r="H28" s="32"/>
      <c r="I28" s="33">
        <f t="shared" si="0"/>
        <v>0</v>
      </c>
      <c r="J28" s="39"/>
    </row>
    <row r="29" spans="1:10" s="35" customFormat="1" ht="18" customHeight="1">
      <c r="A29" s="15"/>
      <c r="B29" s="31"/>
      <c r="C29" s="15"/>
      <c r="D29" s="29"/>
      <c r="E29" s="30"/>
      <c r="F29" s="31"/>
      <c r="G29" s="32"/>
      <c r="H29" s="32"/>
      <c r="I29" s="33">
        <f t="shared" si="0"/>
        <v>0</v>
      </c>
      <c r="J29" s="36"/>
    </row>
    <row r="30" spans="1:10" s="35" customFormat="1" ht="18" customHeight="1">
      <c r="A30" s="15"/>
      <c r="B30" s="31"/>
      <c r="C30" s="15"/>
      <c r="D30" s="29"/>
      <c r="E30" s="30"/>
      <c r="F30" s="31"/>
      <c r="G30" s="32"/>
      <c r="H30" s="32"/>
      <c r="I30" s="33">
        <f t="shared" si="0"/>
        <v>0</v>
      </c>
      <c r="J30" s="37"/>
    </row>
    <row r="31" spans="1:10" s="35" customFormat="1" ht="18" customHeight="1">
      <c r="A31" s="15"/>
      <c r="B31" s="38"/>
      <c r="C31" s="15"/>
      <c r="D31" s="29"/>
      <c r="E31" s="30"/>
      <c r="F31" s="31"/>
      <c r="G31" s="32"/>
      <c r="H31" s="32"/>
      <c r="I31" s="33"/>
      <c r="J31" s="39"/>
    </row>
    <row r="32" spans="1:10" s="35" customFormat="1" ht="18" customHeight="1">
      <c r="A32" s="15"/>
      <c r="B32" s="38"/>
      <c r="C32" s="15"/>
      <c r="D32" s="29"/>
      <c r="E32" s="30"/>
      <c r="F32" s="31"/>
      <c r="G32" s="32"/>
      <c r="H32" s="32"/>
      <c r="I32" s="33"/>
      <c r="J32" s="40"/>
    </row>
    <row r="33" spans="1:10" s="35" customFormat="1" ht="18" customHeight="1">
      <c r="A33" s="15"/>
      <c r="B33" s="15"/>
      <c r="C33" s="15"/>
      <c r="D33" s="29"/>
      <c r="E33" s="30"/>
      <c r="F33" s="31"/>
      <c r="G33" s="32"/>
      <c r="H33" s="32"/>
      <c r="I33" s="33"/>
      <c r="J33" s="41"/>
    </row>
    <row r="34" spans="1:10" ht="18" customHeight="1">
      <c r="A34" s="15"/>
      <c r="B34" s="42"/>
      <c r="C34" s="15"/>
      <c r="D34" s="31"/>
      <c r="E34" s="31"/>
      <c r="F34" s="31"/>
      <c r="G34" s="32"/>
      <c r="H34" s="32"/>
      <c r="I34" s="32">
        <f>SUM(I11:I33)</f>
        <v>0</v>
      </c>
      <c r="J34" s="15"/>
    </row>
    <row r="35" spans="1:10" ht="18" customHeight="1">
      <c r="A35" s="43"/>
      <c r="B35" s="26"/>
      <c r="C35" s="4"/>
      <c r="D35" s="44"/>
      <c r="E35" s="45"/>
      <c r="F35" s="43"/>
      <c r="G35" s="46">
        <f>I34*1</f>
        <v>0</v>
      </c>
      <c r="H35" s="47"/>
      <c r="I35" s="47"/>
      <c r="J35" s="48"/>
    </row>
    <row r="36" spans="1:10" ht="18" customHeight="1">
      <c r="A36" s="21"/>
      <c r="B36" s="81">
        <f>IF(G35&gt;0,IF(G35&lt;=500,65,G35*0.1*1.35),0)</f>
        <v>0</v>
      </c>
      <c r="C36" s="22" t="s">
        <v>62</v>
      </c>
      <c r="D36" s="22"/>
      <c r="E36" s="22"/>
      <c r="F36" s="24"/>
      <c r="G36" s="121"/>
      <c r="H36" s="121"/>
      <c r="I36" s="24"/>
      <c r="J36" s="23"/>
    </row>
    <row r="37" spans="1:10" ht="18" customHeight="1">
      <c r="A37" s="43"/>
      <c r="B37" s="4"/>
      <c r="C37" s="4"/>
      <c r="D37" s="49" t="s">
        <v>38</v>
      </c>
      <c r="E37" s="26" t="s">
        <v>39</v>
      </c>
      <c r="F37" s="50"/>
      <c r="G37" s="4"/>
      <c r="H37" s="4"/>
      <c r="I37" s="4"/>
      <c r="J37" s="4"/>
    </row>
    <row r="38" spans="1:10" ht="18" customHeight="1">
      <c r="A38" s="43"/>
      <c r="B38" s="4"/>
      <c r="C38" s="51"/>
      <c r="D38" s="51"/>
      <c r="E38" s="51"/>
      <c r="F38" s="51"/>
      <c r="G38" s="4"/>
      <c r="H38" s="4"/>
      <c r="I38" s="4"/>
      <c r="J38" s="4"/>
    </row>
    <row r="39" spans="1:10" ht="18" customHeight="1">
      <c r="A39" s="43"/>
      <c r="B39" s="4"/>
      <c r="C39" s="4"/>
      <c r="D39" s="4"/>
      <c r="E39" s="26"/>
      <c r="F39" s="4"/>
      <c r="G39" s="4"/>
      <c r="H39" s="4"/>
      <c r="I39" s="4"/>
      <c r="J39" s="4"/>
    </row>
    <row r="40" spans="1:10" ht="18" customHeight="1">
      <c r="A40" s="21"/>
      <c r="B40" s="81">
        <f>D47*1</f>
        <v>0</v>
      </c>
      <c r="C40" s="111" t="s">
        <v>40</v>
      </c>
      <c r="D40" s="112"/>
      <c r="E40" s="117"/>
      <c r="F40" s="52" t="s">
        <v>46</v>
      </c>
      <c r="G40" s="53"/>
      <c r="H40" s="24"/>
      <c r="I40" s="24"/>
      <c r="J40" s="23"/>
    </row>
    <row r="41" spans="1:10" ht="18" customHeight="1">
      <c r="A41" s="43"/>
      <c r="B41" s="4"/>
      <c r="C41" s="4" t="s">
        <v>61</v>
      </c>
      <c r="D41" s="25" t="s">
        <v>0</v>
      </c>
      <c r="E41" s="4" t="s">
        <v>41</v>
      </c>
      <c r="F41" s="4" t="s">
        <v>42</v>
      </c>
      <c r="G41" s="25"/>
      <c r="H41" s="25"/>
      <c r="I41" s="77"/>
      <c r="J41" s="4"/>
    </row>
    <row r="42" spans="1:10" ht="18" customHeight="1">
      <c r="A42" s="43"/>
      <c r="B42" s="4"/>
      <c r="C42" s="55"/>
      <c r="D42" s="91"/>
      <c r="E42" s="51"/>
      <c r="F42" s="4" t="s">
        <v>43</v>
      </c>
      <c r="G42" s="25"/>
      <c r="H42" s="25"/>
      <c r="I42" s="77"/>
      <c r="J42" s="4"/>
    </row>
    <row r="43" spans="1:10" ht="18" customHeight="1">
      <c r="A43" s="43"/>
      <c r="B43" s="4"/>
      <c r="C43" s="55"/>
      <c r="D43" s="92"/>
      <c r="E43" s="51"/>
      <c r="F43" s="6" t="s">
        <v>64</v>
      </c>
      <c r="G43" s="25"/>
      <c r="H43" s="25"/>
      <c r="I43" s="77"/>
      <c r="J43" s="4"/>
    </row>
    <row r="44" spans="1:10" ht="18" customHeight="1">
      <c r="A44" s="43"/>
      <c r="B44" s="4"/>
      <c r="C44" s="55"/>
      <c r="D44" s="92"/>
      <c r="E44" s="51"/>
      <c r="F44" s="6" t="s">
        <v>44</v>
      </c>
      <c r="G44" s="25"/>
      <c r="H44" s="25"/>
      <c r="I44" s="77"/>
      <c r="J44" s="4"/>
    </row>
    <row r="45" spans="1:10" ht="18" customHeight="1">
      <c r="A45" s="43"/>
      <c r="B45" s="4"/>
      <c r="C45" s="55"/>
      <c r="D45" s="93"/>
      <c r="E45" s="51"/>
      <c r="F45" s="6" t="s">
        <v>52</v>
      </c>
      <c r="G45" s="25"/>
      <c r="H45" s="25"/>
      <c r="I45" s="77"/>
      <c r="J45" s="4"/>
    </row>
    <row r="46" spans="1:10" ht="18" customHeight="1">
      <c r="A46" s="43"/>
      <c r="B46" s="4"/>
      <c r="C46" s="55"/>
      <c r="D46" s="92"/>
      <c r="E46" s="51"/>
      <c r="F46" s="56"/>
      <c r="G46" s="4"/>
      <c r="H46" s="4"/>
      <c r="I46" s="77"/>
      <c r="J46" s="4"/>
    </row>
    <row r="47" spans="1:10" ht="24" customHeight="1">
      <c r="A47" s="43"/>
      <c r="B47" s="4"/>
      <c r="C47" s="55"/>
      <c r="D47" s="90">
        <f>SUM(D42:D46)</f>
        <v>0</v>
      </c>
      <c r="E47" s="51"/>
      <c r="F47" s="56"/>
      <c r="G47" s="4"/>
      <c r="H47" s="4"/>
      <c r="I47" s="77"/>
      <c r="J47" s="4"/>
    </row>
    <row r="48" spans="1:10" ht="18" customHeight="1">
      <c r="A48" s="21"/>
      <c r="B48" s="81">
        <f>B9+B36+B40</f>
        <v>0</v>
      </c>
      <c r="C48" s="111" t="s">
        <v>24</v>
      </c>
      <c r="D48" s="112"/>
      <c r="E48" s="117"/>
      <c r="F48" s="21"/>
      <c r="G48" s="57"/>
      <c r="H48" s="111"/>
      <c r="I48" s="112"/>
      <c r="J48" s="4"/>
    </row>
    <row r="49" spans="1:10" ht="18" customHeight="1">
      <c r="A49" s="43"/>
      <c r="B49" s="58"/>
      <c r="C49" s="4" t="s">
        <v>5</v>
      </c>
      <c r="D49" s="43"/>
      <c r="E49" s="26" t="s">
        <v>0</v>
      </c>
      <c r="F49" s="4"/>
      <c r="G49" s="4"/>
      <c r="H49" s="4"/>
      <c r="I49" s="77"/>
      <c r="J49" s="4"/>
    </row>
    <row r="50" spans="1:10" ht="18" customHeight="1">
      <c r="A50" s="43"/>
      <c r="B50" s="58"/>
      <c r="C50" s="6" t="s">
        <v>6</v>
      </c>
      <c r="D50" s="43"/>
      <c r="E50" s="82">
        <f>B48*1</f>
        <v>0</v>
      </c>
      <c r="F50" s="4" t="s">
        <v>56</v>
      </c>
      <c r="G50" s="56"/>
      <c r="H50" s="4"/>
      <c r="J50" s="4"/>
    </row>
    <row r="51" spans="1:10" ht="18" customHeight="1">
      <c r="A51" s="43"/>
      <c r="B51" s="4"/>
      <c r="C51" s="4"/>
      <c r="D51" s="4"/>
      <c r="E51" s="82">
        <f>(E50*1.04)+2.35</f>
        <v>2.35</v>
      </c>
      <c r="F51" s="4" t="s">
        <v>55</v>
      </c>
      <c r="G51" s="4"/>
      <c r="H51" s="4"/>
      <c r="I51" s="88">
        <f>E50*0.04+2.35</f>
        <v>2.35</v>
      </c>
      <c r="J51" s="4" t="s">
        <v>28</v>
      </c>
    </row>
    <row r="52" spans="1:10" ht="18" customHeight="1">
      <c r="A52" s="43"/>
      <c r="B52" s="4"/>
      <c r="C52" s="4"/>
      <c r="D52" s="4"/>
      <c r="E52" s="82"/>
      <c r="F52" s="4"/>
      <c r="G52" s="4"/>
      <c r="H52" s="4"/>
      <c r="I52" s="4"/>
      <c r="J52" s="4"/>
    </row>
    <row r="53" spans="1:10" ht="29.25" customHeight="1">
      <c r="A53" s="43"/>
      <c r="B53" s="60" t="s">
        <v>3</v>
      </c>
      <c r="C53" s="61"/>
      <c r="D53" s="61"/>
      <c r="E53" s="83">
        <f>E60-E51</f>
        <v>-2.35</v>
      </c>
      <c r="F53" s="26" t="s">
        <v>45</v>
      </c>
      <c r="G53" s="4"/>
      <c r="H53" s="4"/>
      <c r="I53" s="4"/>
      <c r="J53" s="4"/>
    </row>
    <row r="54" spans="1:10" ht="18" customHeight="1" thickBot="1">
      <c r="A54" s="62"/>
      <c r="B54" s="63"/>
      <c r="C54" s="64"/>
      <c r="D54" s="64"/>
      <c r="E54" s="84"/>
      <c r="F54" s="54"/>
      <c r="G54" s="25"/>
      <c r="H54" s="25"/>
      <c r="I54" s="25"/>
      <c r="J54" s="25"/>
    </row>
    <row r="55" spans="1:10" ht="18" customHeight="1">
      <c r="A55" s="65"/>
      <c r="B55" s="66" t="s">
        <v>2</v>
      </c>
      <c r="C55" s="79" t="s">
        <v>50</v>
      </c>
      <c r="D55" s="67"/>
      <c r="E55" s="85"/>
      <c r="F55" s="68"/>
      <c r="G55" s="4"/>
      <c r="H55" s="4"/>
      <c r="I55" s="4"/>
      <c r="J55" s="4"/>
    </row>
    <row r="56" spans="1:10" ht="18" customHeight="1">
      <c r="A56" s="65"/>
      <c r="B56" s="69" t="s">
        <v>4</v>
      </c>
      <c r="C56" s="4" t="s">
        <v>1</v>
      </c>
      <c r="D56" s="4"/>
      <c r="E56" s="86">
        <v>0</v>
      </c>
      <c r="F56" s="68"/>
      <c r="G56" s="4"/>
      <c r="H56" s="4"/>
      <c r="I56" s="4"/>
      <c r="J56" s="4"/>
    </row>
    <row r="57" spans="1:10" ht="18" customHeight="1">
      <c r="A57" s="65"/>
      <c r="B57" s="70"/>
      <c r="C57" s="4"/>
      <c r="D57" s="4"/>
      <c r="E57" s="86"/>
      <c r="F57" s="68"/>
      <c r="G57" s="4"/>
      <c r="H57" s="4"/>
      <c r="I57" s="4"/>
      <c r="J57" s="4"/>
    </row>
    <row r="58" spans="1:10" ht="18" customHeight="1">
      <c r="A58" s="65"/>
      <c r="B58" s="71"/>
      <c r="C58" s="4"/>
      <c r="D58" s="4"/>
      <c r="E58" s="86"/>
      <c r="F58" s="68"/>
      <c r="G58" s="4"/>
      <c r="H58" s="4"/>
      <c r="I58" s="4"/>
      <c r="J58" s="4"/>
    </row>
    <row r="59" spans="1:10" ht="18" customHeight="1">
      <c r="A59" s="65"/>
      <c r="B59" s="71"/>
      <c r="C59" s="4"/>
      <c r="D59" s="4"/>
      <c r="E59" s="86"/>
      <c r="F59" s="68"/>
      <c r="G59" s="4"/>
      <c r="H59" s="4"/>
      <c r="I59" s="4"/>
      <c r="J59" s="4"/>
    </row>
    <row r="60" spans="1:10" ht="15.75" thickBot="1">
      <c r="A60" s="65"/>
      <c r="B60" s="72"/>
      <c r="C60" s="73"/>
      <c r="D60" s="73"/>
      <c r="E60" s="87">
        <f>SUM(E56:E59)</f>
        <v>0</v>
      </c>
      <c r="F60" s="68"/>
      <c r="G60" s="4"/>
      <c r="H60" s="4"/>
      <c r="I60" s="4"/>
      <c r="J60" s="4"/>
    </row>
    <row r="62" ht="15">
      <c r="B62" s="76" t="s">
        <v>26</v>
      </c>
    </row>
    <row r="63" ht="15">
      <c r="B63" s="76" t="s">
        <v>27</v>
      </c>
    </row>
    <row r="64" ht="15">
      <c r="B64" s="76" t="s">
        <v>51</v>
      </c>
    </row>
    <row r="65" ht="15">
      <c r="B65" s="76"/>
    </row>
    <row r="66" ht="15">
      <c r="B66" s="76" t="s">
        <v>57</v>
      </c>
    </row>
    <row r="68" ht="14.25">
      <c r="B68" s="59" t="s">
        <v>54</v>
      </c>
    </row>
  </sheetData>
  <mergeCells count="22">
    <mergeCell ref="G36:H36"/>
    <mergeCell ref="C40:E40"/>
    <mergeCell ref="C5:D5"/>
    <mergeCell ref="F6:H6"/>
    <mergeCell ref="F7:H7"/>
    <mergeCell ref="F8:H8"/>
    <mergeCell ref="A4:B4"/>
    <mergeCell ref="C4:D4"/>
    <mergeCell ref="H48:I48"/>
    <mergeCell ref="A7:B7"/>
    <mergeCell ref="C7:D7"/>
    <mergeCell ref="A6:B6"/>
    <mergeCell ref="C6:D6"/>
    <mergeCell ref="C48:E48"/>
    <mergeCell ref="F4:H4"/>
    <mergeCell ref="F5:H5"/>
    <mergeCell ref="A1:J1"/>
    <mergeCell ref="C2:D2"/>
    <mergeCell ref="A3:B3"/>
    <mergeCell ref="C3:D3"/>
    <mergeCell ref="F2:H2"/>
    <mergeCell ref="F3:H3"/>
  </mergeCells>
  <dataValidations count="1">
    <dataValidation type="list" allowBlank="1" showInputMessage="1" showErrorMessage="1" sqref="C50">
      <formula1>"RMB Remittance,Paypal,Paypay Msspay,WestUnion,MoneyBookers"</formula1>
    </dataValidation>
  </dataValidations>
  <hyperlinks>
    <hyperlink ref="F5" r:id="rId1" display="taobaospree@hotmail.com"/>
    <hyperlink ref="F3" r:id="rId2" display="www.taobaospree.com"/>
    <hyperlink ref="F4" r:id="rId3" display="pay@taobaospree.com"/>
  </hyperlinks>
  <printOptions/>
  <pageMargins left="0.75" right="0.75" top="1" bottom="1" header="0.5" footer="0.5"/>
  <pageSetup horizontalDpi="600" verticalDpi="600" orientation="portrait" paperSize="9" r:id="rId6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9"/>
  <sheetViews>
    <sheetView zoomScale="85" zoomScaleNormal="85" workbookViewId="0" topLeftCell="A1">
      <selection activeCell="C19" sqref="C19"/>
    </sheetView>
  </sheetViews>
  <sheetFormatPr defaultColWidth="9.00390625" defaultRowHeight="14.25"/>
  <cols>
    <col min="1" max="1" width="7.75390625" style="74" customWidth="1"/>
    <col min="2" max="2" width="12.375" style="59" customWidth="1"/>
    <col min="3" max="3" width="18.875" style="5" customWidth="1"/>
    <col min="4" max="4" width="44.625" style="5" customWidth="1"/>
    <col min="5" max="5" width="21.375" style="75" customWidth="1"/>
    <col min="6" max="6" width="8.25390625" style="5" bestFit="1" customWidth="1"/>
    <col min="7" max="7" width="11.875" style="5" customWidth="1"/>
    <col min="8" max="8" width="9.625" style="5" customWidth="1"/>
    <col min="9" max="9" width="13.50390625" style="59" customWidth="1"/>
    <col min="10" max="10" width="26.125" style="59" customWidth="1"/>
    <col min="11" max="16384" width="9.00390625" style="7" customWidth="1"/>
  </cols>
  <sheetData>
    <row r="1" spans="1:10" ht="40.5" customHeight="1">
      <c r="A1" s="94" t="s">
        <v>59</v>
      </c>
      <c r="B1" s="95"/>
      <c r="C1" s="95"/>
      <c r="D1" s="95"/>
      <c r="E1" s="95"/>
      <c r="F1" s="95"/>
      <c r="G1" s="95"/>
      <c r="H1" s="95"/>
      <c r="I1" s="95"/>
      <c r="J1" s="96"/>
    </row>
    <row r="2" spans="1:10" ht="18" customHeight="1">
      <c r="A2" s="8" t="s">
        <v>7</v>
      </c>
      <c r="B2" s="9"/>
      <c r="C2" s="97"/>
      <c r="D2" s="98"/>
      <c r="E2" s="10" t="s">
        <v>30</v>
      </c>
      <c r="F2" s="103"/>
      <c r="G2" s="104"/>
      <c r="H2" s="105"/>
      <c r="I2" s="8" t="s">
        <v>31</v>
      </c>
      <c r="J2" s="11"/>
    </row>
    <row r="3" spans="1:10" ht="18" customHeight="1">
      <c r="A3" s="99" t="s">
        <v>8</v>
      </c>
      <c r="B3" s="100"/>
      <c r="C3" s="101"/>
      <c r="D3" s="102"/>
      <c r="E3" s="14" t="s">
        <v>32</v>
      </c>
      <c r="F3" s="106" t="s">
        <v>33</v>
      </c>
      <c r="G3" s="107"/>
      <c r="H3" s="108"/>
      <c r="I3" s="14" t="s">
        <v>49</v>
      </c>
      <c r="J3" s="16"/>
    </row>
    <row r="4" spans="1:10" ht="18" customHeight="1">
      <c r="A4" s="99" t="s">
        <v>9</v>
      </c>
      <c r="B4" s="100"/>
      <c r="C4" s="109"/>
      <c r="D4" s="110"/>
      <c r="E4" s="17" t="s">
        <v>34</v>
      </c>
      <c r="F4" s="118" t="s">
        <v>35</v>
      </c>
      <c r="G4" s="119"/>
      <c r="H4" s="120"/>
      <c r="I4" s="14" t="s">
        <v>10</v>
      </c>
      <c r="J4" s="16"/>
    </row>
    <row r="5" spans="1:10" ht="18" customHeight="1">
      <c r="A5" s="14" t="s">
        <v>11</v>
      </c>
      <c r="B5" s="14"/>
      <c r="C5" s="109"/>
      <c r="D5" s="110"/>
      <c r="E5" s="17" t="s">
        <v>36</v>
      </c>
      <c r="F5" s="118" t="s">
        <v>37</v>
      </c>
      <c r="G5" s="119"/>
      <c r="H5" s="120"/>
      <c r="I5" s="14" t="s">
        <v>12</v>
      </c>
      <c r="J5" s="16"/>
    </row>
    <row r="6" spans="1:10" ht="18" customHeight="1">
      <c r="A6" s="99" t="s">
        <v>13</v>
      </c>
      <c r="B6" s="100"/>
      <c r="C6" s="115"/>
      <c r="D6" s="116"/>
      <c r="E6" s="14" t="s">
        <v>14</v>
      </c>
      <c r="F6" s="122"/>
      <c r="G6" s="123"/>
      <c r="H6" s="124"/>
      <c r="I6" s="14" t="s">
        <v>15</v>
      </c>
      <c r="J6" s="16"/>
    </row>
    <row r="7" spans="1:10" ht="23.25" customHeight="1">
      <c r="A7" s="99" t="s">
        <v>16</v>
      </c>
      <c r="B7" s="100"/>
      <c r="C7" s="113">
        <f>E54*1</f>
        <v>-2.4675000000000002</v>
      </c>
      <c r="D7" s="114"/>
      <c r="E7" s="15"/>
      <c r="F7" s="125"/>
      <c r="G7" s="126"/>
      <c r="H7" s="127"/>
      <c r="I7" s="14" t="s">
        <v>17</v>
      </c>
      <c r="J7" s="89"/>
    </row>
    <row r="8" spans="1:10" ht="18" customHeight="1">
      <c r="A8" s="12"/>
      <c r="B8" s="13"/>
      <c r="C8" s="18"/>
      <c r="D8" s="19"/>
      <c r="E8" s="15"/>
      <c r="F8" s="125"/>
      <c r="G8" s="126"/>
      <c r="H8" s="127"/>
      <c r="I8" s="14" t="s">
        <v>25</v>
      </c>
      <c r="J8" s="20"/>
    </row>
    <row r="9" spans="1:10" ht="18" customHeight="1">
      <c r="A9" s="21"/>
      <c r="B9" s="81">
        <f>G35*1*1.35</f>
        <v>0</v>
      </c>
      <c r="C9" s="22" t="s">
        <v>29</v>
      </c>
      <c r="D9" s="21"/>
      <c r="E9" s="21"/>
      <c r="F9" s="23"/>
      <c r="G9" s="52"/>
      <c r="H9" s="53"/>
      <c r="I9" s="24"/>
      <c r="J9" s="23"/>
    </row>
    <row r="10" spans="1:10" s="27" customFormat="1" ht="13.5" customHeight="1">
      <c r="A10" s="1" t="s">
        <v>18</v>
      </c>
      <c r="B10" s="25" t="s">
        <v>53</v>
      </c>
      <c r="C10" s="2" t="s">
        <v>19</v>
      </c>
      <c r="D10" s="2" t="s">
        <v>20</v>
      </c>
      <c r="E10" s="3" t="s">
        <v>47</v>
      </c>
      <c r="F10" s="2" t="s">
        <v>48</v>
      </c>
      <c r="G10" s="78" t="s">
        <v>0</v>
      </c>
      <c r="H10" s="2" t="s">
        <v>21</v>
      </c>
      <c r="I10" s="2" t="s">
        <v>22</v>
      </c>
      <c r="J10" s="2" t="s">
        <v>23</v>
      </c>
    </row>
    <row r="11" spans="1:10" s="35" customFormat="1" ht="18" customHeight="1">
      <c r="A11" s="15">
        <v>1</v>
      </c>
      <c r="B11" s="28"/>
      <c r="C11" s="15"/>
      <c r="D11" s="29"/>
      <c r="E11" s="80"/>
      <c r="F11" s="31"/>
      <c r="G11" s="32"/>
      <c r="H11" s="32"/>
      <c r="I11" s="33">
        <f>F11*G11+H11</f>
        <v>0</v>
      </c>
      <c r="J11" s="34"/>
    </row>
    <row r="12" spans="1:10" s="35" customFormat="1" ht="18" customHeight="1">
      <c r="A12" s="15">
        <v>2</v>
      </c>
      <c r="B12" s="31"/>
      <c r="C12" s="15"/>
      <c r="D12" s="29"/>
      <c r="E12" s="80"/>
      <c r="F12" s="31"/>
      <c r="G12" s="32"/>
      <c r="H12" s="32"/>
      <c r="I12" s="33">
        <f>F12*G12+H12</f>
        <v>0</v>
      </c>
      <c r="J12" s="36"/>
    </row>
    <row r="13" spans="1:10" s="35" customFormat="1" ht="18" customHeight="1">
      <c r="A13" s="15">
        <v>3</v>
      </c>
      <c r="B13" s="31"/>
      <c r="C13" s="15"/>
      <c r="D13" s="29"/>
      <c r="E13" s="80"/>
      <c r="F13" s="31"/>
      <c r="G13" s="32"/>
      <c r="H13" s="32"/>
      <c r="I13" s="33">
        <f aca="true" t="shared" si="0" ref="I13:I30">F13*G13+H13</f>
        <v>0</v>
      </c>
      <c r="J13" s="37"/>
    </row>
    <row r="14" spans="1:10" s="35" customFormat="1" ht="18" customHeight="1">
      <c r="A14" s="15">
        <v>4</v>
      </c>
      <c r="B14" s="38"/>
      <c r="C14" s="15"/>
      <c r="D14" s="29"/>
      <c r="E14" s="80"/>
      <c r="F14" s="31"/>
      <c r="G14" s="32"/>
      <c r="H14" s="32"/>
      <c r="I14" s="33">
        <f t="shared" si="0"/>
        <v>0</v>
      </c>
      <c r="J14" s="39"/>
    </row>
    <row r="15" spans="1:10" s="35" customFormat="1" ht="18" customHeight="1">
      <c r="A15" s="15">
        <v>5</v>
      </c>
      <c r="B15" s="38"/>
      <c r="C15" s="15"/>
      <c r="D15" s="29"/>
      <c r="E15" s="80"/>
      <c r="F15" s="31"/>
      <c r="G15" s="32"/>
      <c r="H15" s="32"/>
      <c r="I15" s="33">
        <f t="shared" si="0"/>
        <v>0</v>
      </c>
      <c r="J15" s="40"/>
    </row>
    <row r="16" spans="1:10" s="35" customFormat="1" ht="18" customHeight="1">
      <c r="A16" s="15">
        <v>6</v>
      </c>
      <c r="B16" s="15"/>
      <c r="C16" s="15"/>
      <c r="D16" s="29"/>
      <c r="E16" s="80"/>
      <c r="F16" s="31"/>
      <c r="G16" s="32"/>
      <c r="H16" s="32"/>
      <c r="I16" s="33">
        <f t="shared" si="0"/>
        <v>0</v>
      </c>
      <c r="J16" s="41"/>
    </row>
    <row r="17" spans="1:10" s="35" customFormat="1" ht="18" customHeight="1">
      <c r="A17" s="15">
        <v>7</v>
      </c>
      <c r="B17" s="31"/>
      <c r="C17" s="15"/>
      <c r="D17" s="29"/>
      <c r="E17" s="80"/>
      <c r="F17" s="31"/>
      <c r="G17" s="32"/>
      <c r="H17" s="32"/>
      <c r="I17" s="33">
        <f t="shared" si="0"/>
        <v>0</v>
      </c>
      <c r="J17" s="36"/>
    </row>
    <row r="18" spans="1:10" s="35" customFormat="1" ht="18" customHeight="1">
      <c r="A18" s="15">
        <v>8</v>
      </c>
      <c r="B18" s="31"/>
      <c r="C18" s="15"/>
      <c r="D18" s="29"/>
      <c r="E18" s="80"/>
      <c r="F18" s="31"/>
      <c r="G18" s="32"/>
      <c r="H18" s="32"/>
      <c r="I18" s="33">
        <f t="shared" si="0"/>
        <v>0</v>
      </c>
      <c r="J18" s="37"/>
    </row>
    <row r="19" spans="1:10" s="35" customFormat="1" ht="18" customHeight="1">
      <c r="A19" s="15">
        <v>9</v>
      </c>
      <c r="B19" s="38"/>
      <c r="C19" s="15"/>
      <c r="D19" s="29"/>
      <c r="E19" s="80"/>
      <c r="F19" s="31"/>
      <c r="G19" s="32"/>
      <c r="H19" s="32"/>
      <c r="I19" s="33">
        <f t="shared" si="0"/>
        <v>0</v>
      </c>
      <c r="J19" s="39"/>
    </row>
    <row r="20" spans="1:10" s="35" customFormat="1" ht="18" customHeight="1">
      <c r="A20" s="15">
        <v>10</v>
      </c>
      <c r="B20" s="28"/>
      <c r="C20" s="15"/>
      <c r="D20" s="29"/>
      <c r="E20" s="80"/>
      <c r="F20" s="31"/>
      <c r="G20" s="32"/>
      <c r="H20" s="32"/>
      <c r="I20" s="33">
        <f t="shared" si="0"/>
        <v>0</v>
      </c>
      <c r="J20" s="34"/>
    </row>
    <row r="21" spans="1:10" s="35" customFormat="1" ht="18" customHeight="1">
      <c r="A21" s="15">
        <v>11</v>
      </c>
      <c r="B21" s="31"/>
      <c r="C21" s="15"/>
      <c r="D21" s="29"/>
      <c r="E21" s="80"/>
      <c r="F21" s="31"/>
      <c r="G21" s="32"/>
      <c r="H21" s="32"/>
      <c r="I21" s="33">
        <f t="shared" si="0"/>
        <v>0</v>
      </c>
      <c r="J21" s="36"/>
    </row>
    <row r="22" spans="1:10" s="35" customFormat="1" ht="18" customHeight="1">
      <c r="A22" s="15">
        <v>12</v>
      </c>
      <c r="B22" s="31"/>
      <c r="C22" s="15"/>
      <c r="D22" s="29"/>
      <c r="E22" s="80"/>
      <c r="F22" s="31"/>
      <c r="G22" s="32"/>
      <c r="H22" s="32"/>
      <c r="I22" s="33">
        <f t="shared" si="0"/>
        <v>0</v>
      </c>
      <c r="J22" s="37"/>
    </row>
    <row r="23" spans="1:10" s="35" customFormat="1" ht="18" customHeight="1">
      <c r="A23" s="15">
        <v>13</v>
      </c>
      <c r="B23" s="38"/>
      <c r="C23" s="15"/>
      <c r="D23" s="29"/>
      <c r="E23" s="80"/>
      <c r="F23" s="31"/>
      <c r="G23" s="32"/>
      <c r="H23" s="32"/>
      <c r="I23" s="33">
        <f t="shared" si="0"/>
        <v>0</v>
      </c>
      <c r="J23" s="39"/>
    </row>
    <row r="24" spans="1:10" s="35" customFormat="1" ht="18" customHeight="1">
      <c r="A24" s="15"/>
      <c r="B24" s="38"/>
      <c r="C24" s="15"/>
      <c r="D24" s="29"/>
      <c r="E24" s="80"/>
      <c r="F24" s="31"/>
      <c r="G24" s="32"/>
      <c r="H24" s="32"/>
      <c r="I24" s="33">
        <f t="shared" si="0"/>
        <v>0</v>
      </c>
      <c r="J24" s="40"/>
    </row>
    <row r="25" spans="1:10" s="35" customFormat="1" ht="18" customHeight="1">
      <c r="A25" s="15"/>
      <c r="B25" s="15"/>
      <c r="C25" s="15"/>
      <c r="D25" s="29"/>
      <c r="E25" s="80"/>
      <c r="F25" s="31"/>
      <c r="G25" s="32"/>
      <c r="H25" s="32"/>
      <c r="I25" s="33">
        <f t="shared" si="0"/>
        <v>0</v>
      </c>
      <c r="J25" s="41"/>
    </row>
    <row r="26" spans="1:10" s="35" customFormat="1" ht="18" customHeight="1">
      <c r="A26" s="15"/>
      <c r="B26" s="31"/>
      <c r="C26" s="15"/>
      <c r="D26" s="29"/>
      <c r="E26" s="80"/>
      <c r="F26" s="31"/>
      <c r="G26" s="32"/>
      <c r="H26" s="32"/>
      <c r="I26" s="33">
        <f t="shared" si="0"/>
        <v>0</v>
      </c>
      <c r="J26" s="36"/>
    </row>
    <row r="27" spans="1:10" s="35" customFormat="1" ht="18" customHeight="1">
      <c r="A27" s="15"/>
      <c r="B27" s="31"/>
      <c r="C27" s="15"/>
      <c r="D27" s="29"/>
      <c r="E27" s="80"/>
      <c r="F27" s="31"/>
      <c r="G27" s="32"/>
      <c r="H27" s="32"/>
      <c r="I27" s="33">
        <f t="shared" si="0"/>
        <v>0</v>
      </c>
      <c r="J27" s="37"/>
    </row>
    <row r="28" spans="1:10" s="35" customFormat="1" ht="18" customHeight="1">
      <c r="A28" s="15"/>
      <c r="B28" s="38"/>
      <c r="C28" s="15"/>
      <c r="D28" s="29"/>
      <c r="E28" s="30"/>
      <c r="F28" s="31"/>
      <c r="G28" s="32"/>
      <c r="H28" s="32"/>
      <c r="I28" s="33">
        <f t="shared" si="0"/>
        <v>0</v>
      </c>
      <c r="J28" s="39"/>
    </row>
    <row r="29" spans="1:10" s="35" customFormat="1" ht="18" customHeight="1">
      <c r="A29" s="15"/>
      <c r="B29" s="31"/>
      <c r="C29" s="15"/>
      <c r="D29" s="29"/>
      <c r="E29" s="30"/>
      <c r="F29" s="31"/>
      <c r="G29" s="32"/>
      <c r="H29" s="32"/>
      <c r="I29" s="33">
        <f t="shared" si="0"/>
        <v>0</v>
      </c>
      <c r="J29" s="36"/>
    </row>
    <row r="30" spans="1:10" s="35" customFormat="1" ht="18" customHeight="1">
      <c r="A30" s="15"/>
      <c r="B30" s="31"/>
      <c r="C30" s="15"/>
      <c r="D30" s="29"/>
      <c r="E30" s="30"/>
      <c r="F30" s="31"/>
      <c r="G30" s="32"/>
      <c r="H30" s="32"/>
      <c r="I30" s="33">
        <f t="shared" si="0"/>
        <v>0</v>
      </c>
      <c r="J30" s="37"/>
    </row>
    <row r="31" spans="1:10" s="35" customFormat="1" ht="18" customHeight="1">
      <c r="A31" s="15"/>
      <c r="B31" s="38"/>
      <c r="C31" s="15"/>
      <c r="D31" s="29"/>
      <c r="E31" s="30"/>
      <c r="F31" s="31"/>
      <c r="G31" s="32"/>
      <c r="H31" s="32"/>
      <c r="I31" s="33"/>
      <c r="J31" s="39"/>
    </row>
    <row r="32" spans="1:10" s="35" customFormat="1" ht="18" customHeight="1">
      <c r="A32" s="15"/>
      <c r="B32" s="38"/>
      <c r="C32" s="15"/>
      <c r="D32" s="29"/>
      <c r="E32" s="30"/>
      <c r="F32" s="31"/>
      <c r="G32" s="32"/>
      <c r="H32" s="32"/>
      <c r="I32" s="33"/>
      <c r="J32" s="40"/>
    </row>
    <row r="33" spans="1:10" s="35" customFormat="1" ht="18" customHeight="1">
      <c r="A33" s="15"/>
      <c r="B33" s="15"/>
      <c r="C33" s="15"/>
      <c r="D33" s="29"/>
      <c r="E33" s="30"/>
      <c r="F33" s="31"/>
      <c r="G33" s="32"/>
      <c r="H33" s="32"/>
      <c r="I33" s="33"/>
      <c r="J33" s="41"/>
    </row>
    <row r="34" spans="1:10" ht="18" customHeight="1">
      <c r="A34" s="15"/>
      <c r="B34" s="42"/>
      <c r="C34" s="15"/>
      <c r="D34" s="31"/>
      <c r="E34" s="31"/>
      <c r="F34" s="31"/>
      <c r="G34" s="32"/>
      <c r="H34" s="32"/>
      <c r="I34" s="32">
        <f>SUM(I11:I29)</f>
        <v>0</v>
      </c>
      <c r="J34" s="15"/>
    </row>
    <row r="35" spans="1:10" ht="18" customHeight="1">
      <c r="A35" s="43"/>
      <c r="B35" s="26"/>
      <c r="C35" s="4"/>
      <c r="D35" s="44"/>
      <c r="E35" s="45"/>
      <c r="F35" s="43"/>
      <c r="G35" s="46">
        <f>I34*1</f>
        <v>0</v>
      </c>
      <c r="H35" s="47"/>
      <c r="I35" s="47"/>
      <c r="J35" s="48"/>
    </row>
    <row r="36" spans="1:10" ht="18" customHeight="1">
      <c r="A36" s="21"/>
      <c r="B36" s="81">
        <f>IF(G35&gt;0,IF(G35&lt;=500,65,G35*0.1*1.35),0)</f>
        <v>0</v>
      </c>
      <c r="C36" s="22" t="s">
        <v>63</v>
      </c>
      <c r="D36" s="22"/>
      <c r="E36" s="22"/>
      <c r="F36" s="24"/>
      <c r="G36" s="121"/>
      <c r="H36" s="121"/>
      <c r="I36" s="24"/>
      <c r="J36" s="23"/>
    </row>
    <row r="37" spans="1:10" ht="18" customHeight="1">
      <c r="A37" s="43"/>
      <c r="B37" s="4"/>
      <c r="C37" s="4"/>
      <c r="D37" s="49" t="s">
        <v>38</v>
      </c>
      <c r="E37" s="26" t="s">
        <v>39</v>
      </c>
      <c r="F37" s="50"/>
      <c r="G37" s="4"/>
      <c r="H37" s="4"/>
      <c r="I37" s="4"/>
      <c r="J37" s="4"/>
    </row>
    <row r="38" spans="1:10" ht="18" customHeight="1">
      <c r="A38" s="43"/>
      <c r="B38" s="4"/>
      <c r="C38" s="51"/>
      <c r="D38" s="51"/>
      <c r="E38" s="51"/>
      <c r="F38" s="51"/>
      <c r="G38" s="4"/>
      <c r="H38" s="4"/>
      <c r="I38" s="4"/>
      <c r="J38" s="4"/>
    </row>
    <row r="39" spans="1:10" ht="18" customHeight="1">
      <c r="A39" s="43"/>
      <c r="B39" s="4"/>
      <c r="C39" s="4"/>
      <c r="D39" s="4"/>
      <c r="E39" s="26"/>
      <c r="F39" s="4"/>
      <c r="G39" s="4"/>
      <c r="H39" s="4"/>
      <c r="I39" s="4"/>
      <c r="J39" s="4"/>
    </row>
    <row r="40" spans="1:10" ht="18" customHeight="1">
      <c r="A40" s="21"/>
      <c r="B40" s="81">
        <v>0</v>
      </c>
      <c r="C40" s="111" t="s">
        <v>40</v>
      </c>
      <c r="D40" s="112"/>
      <c r="E40" s="117"/>
      <c r="F40" s="52" t="s">
        <v>46</v>
      </c>
      <c r="G40" s="53"/>
      <c r="H40" s="24"/>
      <c r="I40" s="24"/>
      <c r="J40" s="23"/>
    </row>
    <row r="41" spans="1:10" ht="18" customHeight="1">
      <c r="A41" s="43"/>
      <c r="B41" s="4"/>
      <c r="C41" s="4" t="s">
        <v>61</v>
      </c>
      <c r="D41" s="25" t="s">
        <v>0</v>
      </c>
      <c r="E41" s="4" t="s">
        <v>41</v>
      </c>
      <c r="F41" s="4" t="s">
        <v>42</v>
      </c>
      <c r="G41" s="25"/>
      <c r="H41" s="25"/>
      <c r="I41" s="77"/>
      <c r="J41" s="4"/>
    </row>
    <row r="42" spans="1:10" ht="18" customHeight="1">
      <c r="A42" s="43"/>
      <c r="B42" s="4"/>
      <c r="C42" s="55"/>
      <c r="D42" s="91"/>
      <c r="E42" s="51"/>
      <c r="F42" s="4" t="s">
        <v>43</v>
      </c>
      <c r="G42" s="25"/>
      <c r="H42" s="25"/>
      <c r="I42" s="77"/>
      <c r="J42" s="4"/>
    </row>
    <row r="43" spans="1:10" ht="18" customHeight="1">
      <c r="A43" s="43"/>
      <c r="B43" s="4"/>
      <c r="C43" s="55"/>
      <c r="D43" s="92"/>
      <c r="E43" s="51"/>
      <c r="F43" s="6" t="s">
        <v>64</v>
      </c>
      <c r="G43" s="25"/>
      <c r="H43" s="25"/>
      <c r="I43" s="77"/>
      <c r="J43" s="4"/>
    </row>
    <row r="44" spans="1:10" ht="18" customHeight="1">
      <c r="A44" s="43"/>
      <c r="B44" s="4"/>
      <c r="C44" s="55"/>
      <c r="D44" s="92"/>
      <c r="E44" s="51"/>
      <c r="F44" s="6" t="s">
        <v>44</v>
      </c>
      <c r="G44" s="25"/>
      <c r="H44" s="25"/>
      <c r="I44" s="77"/>
      <c r="J44" s="4"/>
    </row>
    <row r="45" spans="1:10" ht="18" customHeight="1">
      <c r="A45" s="43"/>
      <c r="B45" s="4"/>
      <c r="C45" s="55"/>
      <c r="D45" s="93"/>
      <c r="E45" s="51"/>
      <c r="F45" s="6" t="s">
        <v>52</v>
      </c>
      <c r="G45" s="25"/>
      <c r="H45" s="25"/>
      <c r="I45" s="77"/>
      <c r="J45" s="4"/>
    </row>
    <row r="46" spans="1:10" ht="18" customHeight="1">
      <c r="A46" s="43"/>
      <c r="B46" s="4"/>
      <c r="C46" s="55"/>
      <c r="D46" s="92"/>
      <c r="E46" s="51"/>
      <c r="F46" s="56"/>
      <c r="G46" s="4"/>
      <c r="H46" s="4"/>
      <c r="I46" s="77"/>
      <c r="J46" s="4"/>
    </row>
    <row r="47" spans="1:10" ht="24" customHeight="1">
      <c r="A47" s="43"/>
      <c r="B47" s="4"/>
      <c r="C47" s="55"/>
      <c r="D47" s="90">
        <f>SUM(D42:D46)</f>
        <v>0</v>
      </c>
      <c r="E47" s="51"/>
      <c r="F47" s="56"/>
      <c r="G47" s="4"/>
      <c r="H47" s="4"/>
      <c r="I47" s="77"/>
      <c r="J47" s="4"/>
    </row>
    <row r="48" spans="1:10" ht="18" customHeight="1">
      <c r="A48" s="21"/>
      <c r="B48" s="81">
        <f>B9+B36+B40</f>
        <v>0</v>
      </c>
      <c r="C48" s="111" t="s">
        <v>24</v>
      </c>
      <c r="D48" s="112"/>
      <c r="E48" s="117"/>
      <c r="F48" s="21"/>
      <c r="G48" s="57"/>
      <c r="H48" s="111"/>
      <c r="I48" s="112"/>
      <c r="J48" s="4"/>
    </row>
    <row r="49" spans="1:10" ht="18" customHeight="1">
      <c r="A49" s="43"/>
      <c r="B49" s="58"/>
      <c r="C49" s="4" t="s">
        <v>5</v>
      </c>
      <c r="D49" s="43"/>
      <c r="E49" s="26" t="s">
        <v>0</v>
      </c>
      <c r="F49" s="4"/>
      <c r="G49" s="4"/>
      <c r="H49" s="4"/>
      <c r="I49" s="77"/>
      <c r="J49" s="4"/>
    </row>
    <row r="50" spans="1:10" ht="18" customHeight="1">
      <c r="A50" s="43"/>
      <c r="B50" s="58"/>
      <c r="C50" s="6" t="s">
        <v>6</v>
      </c>
      <c r="D50" s="43"/>
      <c r="E50" s="82">
        <f>B48*1</f>
        <v>0</v>
      </c>
      <c r="F50" s="4" t="s">
        <v>56</v>
      </c>
      <c r="G50" s="56"/>
      <c r="H50" s="4"/>
      <c r="J50" s="4"/>
    </row>
    <row r="51" spans="1:10" ht="18" customHeight="1">
      <c r="A51" s="43"/>
      <c r="B51" s="4"/>
      <c r="C51" s="4"/>
      <c r="D51" s="4"/>
      <c r="E51" s="82">
        <f>(E50*1.04)+2.35</f>
        <v>2.35</v>
      </c>
      <c r="F51" s="4" t="s">
        <v>55</v>
      </c>
      <c r="G51" s="4"/>
      <c r="H51" s="4"/>
      <c r="I51" s="88">
        <f>E50*0.04+2.35</f>
        <v>2.35</v>
      </c>
      <c r="J51" s="4" t="s">
        <v>28</v>
      </c>
    </row>
    <row r="52" spans="1:10" ht="18" customHeight="1">
      <c r="A52" s="43"/>
      <c r="B52" s="4"/>
      <c r="C52" s="4"/>
      <c r="D52" s="4"/>
      <c r="E52" s="82">
        <f>E51*1.05</f>
        <v>2.4675000000000002</v>
      </c>
      <c r="F52" s="4" t="s">
        <v>60</v>
      </c>
      <c r="G52" s="4"/>
      <c r="H52" s="4"/>
      <c r="I52" s="88"/>
      <c r="J52" s="4"/>
    </row>
    <row r="53" spans="1:10" ht="18" customHeight="1">
      <c r="A53" s="43"/>
      <c r="B53" s="4"/>
      <c r="C53" s="4"/>
      <c r="D53" s="4"/>
      <c r="E53" s="82"/>
      <c r="F53" s="4"/>
      <c r="G53" s="4"/>
      <c r="H53" s="4"/>
      <c r="I53" s="4"/>
      <c r="J53" s="4"/>
    </row>
    <row r="54" spans="1:10" ht="29.25" customHeight="1">
      <c r="A54" s="43"/>
      <c r="B54" s="60" t="s">
        <v>3</v>
      </c>
      <c r="C54" s="61"/>
      <c r="D54" s="61"/>
      <c r="E54" s="83">
        <f>E61-E52</f>
        <v>-2.4675000000000002</v>
      </c>
      <c r="F54" s="26" t="s">
        <v>45</v>
      </c>
      <c r="G54" s="4"/>
      <c r="H54" s="4"/>
      <c r="I54" s="4"/>
      <c r="J54" s="4"/>
    </row>
    <row r="55" spans="1:10" ht="18" customHeight="1" thickBot="1">
      <c r="A55" s="62"/>
      <c r="B55" s="63"/>
      <c r="C55" s="64"/>
      <c r="D55" s="64"/>
      <c r="E55" s="84"/>
      <c r="F55" s="54"/>
      <c r="G55" s="25"/>
      <c r="H55" s="25"/>
      <c r="I55" s="25"/>
      <c r="J55" s="25"/>
    </row>
    <row r="56" spans="1:10" ht="18" customHeight="1">
      <c r="A56" s="65"/>
      <c r="B56" s="66" t="s">
        <v>2</v>
      </c>
      <c r="C56" s="79" t="s">
        <v>50</v>
      </c>
      <c r="D56" s="67"/>
      <c r="E56" s="85"/>
      <c r="F56" s="68"/>
      <c r="G56" s="4"/>
      <c r="H56" s="4"/>
      <c r="I56" s="4"/>
      <c r="J56" s="4"/>
    </row>
    <row r="57" spans="1:10" ht="18" customHeight="1">
      <c r="A57" s="65"/>
      <c r="B57" s="69" t="s">
        <v>4</v>
      </c>
      <c r="C57" s="4" t="s">
        <v>1</v>
      </c>
      <c r="D57" s="4"/>
      <c r="E57" s="86">
        <v>0</v>
      </c>
      <c r="F57" s="68"/>
      <c r="G57" s="4"/>
      <c r="H57" s="4"/>
      <c r="I57" s="4"/>
      <c r="J57" s="4"/>
    </row>
    <row r="58" spans="1:10" ht="18" customHeight="1">
      <c r="A58" s="65"/>
      <c r="B58" s="70"/>
      <c r="C58" s="4"/>
      <c r="D58" s="4"/>
      <c r="E58" s="86"/>
      <c r="F58" s="68"/>
      <c r="G58" s="4"/>
      <c r="H58" s="4"/>
      <c r="I58" s="4"/>
      <c r="J58" s="4"/>
    </row>
    <row r="59" spans="1:10" ht="18" customHeight="1">
      <c r="A59" s="65"/>
      <c r="B59" s="71"/>
      <c r="C59" s="4"/>
      <c r="D59" s="4"/>
      <c r="E59" s="86"/>
      <c r="F59" s="68"/>
      <c r="G59" s="4"/>
      <c r="H59" s="4"/>
      <c r="I59" s="4"/>
      <c r="J59" s="4"/>
    </row>
    <row r="60" spans="1:10" ht="18" customHeight="1">
      <c r="A60" s="65"/>
      <c r="B60" s="71"/>
      <c r="C60" s="4"/>
      <c r="D60" s="4"/>
      <c r="E60" s="86"/>
      <c r="F60" s="68"/>
      <c r="G60" s="4"/>
      <c r="H60" s="4"/>
      <c r="I60" s="4"/>
      <c r="J60" s="4"/>
    </row>
    <row r="61" spans="1:10" ht="15.75" thickBot="1">
      <c r="A61" s="65"/>
      <c r="B61" s="72"/>
      <c r="C61" s="73"/>
      <c r="D61" s="73"/>
      <c r="E61" s="87">
        <f>SUM(E57:E60)</f>
        <v>0</v>
      </c>
      <c r="F61" s="68"/>
      <c r="G61" s="4"/>
      <c r="H61" s="4"/>
      <c r="I61" s="4"/>
      <c r="J61" s="4"/>
    </row>
    <row r="63" ht="15">
      <c r="B63" s="76" t="s">
        <v>26</v>
      </c>
    </row>
    <row r="64" ht="15">
      <c r="B64" s="76" t="s">
        <v>27</v>
      </c>
    </row>
    <row r="65" ht="15">
      <c r="B65" s="76" t="s">
        <v>51</v>
      </c>
    </row>
    <row r="66" ht="15">
      <c r="B66" s="76"/>
    </row>
    <row r="67" ht="15">
      <c r="B67" s="76" t="s">
        <v>57</v>
      </c>
    </row>
    <row r="69" ht="14.25">
      <c r="B69" s="59" t="s">
        <v>54</v>
      </c>
    </row>
  </sheetData>
  <mergeCells count="22">
    <mergeCell ref="A6:B6"/>
    <mergeCell ref="A7:B7"/>
    <mergeCell ref="C7:D7"/>
    <mergeCell ref="F8:H8"/>
    <mergeCell ref="F6:H6"/>
    <mergeCell ref="F7:H7"/>
    <mergeCell ref="A1:J1"/>
    <mergeCell ref="C2:D2"/>
    <mergeCell ref="A3:B3"/>
    <mergeCell ref="C3:D3"/>
    <mergeCell ref="F3:H3"/>
    <mergeCell ref="F2:H2"/>
    <mergeCell ref="C48:E48"/>
    <mergeCell ref="H48:I48"/>
    <mergeCell ref="A4:B4"/>
    <mergeCell ref="C4:D4"/>
    <mergeCell ref="F4:H4"/>
    <mergeCell ref="C5:D5"/>
    <mergeCell ref="F5:H5"/>
    <mergeCell ref="C6:D6"/>
    <mergeCell ref="G36:H36"/>
    <mergeCell ref="C40:E40"/>
  </mergeCells>
  <dataValidations count="1">
    <dataValidation type="list" allowBlank="1" showInputMessage="1" showErrorMessage="1" sqref="C50">
      <formula1>"RMB Remittance,Paypal,Paypay Msspay,WestUnion,MoneyBookers"</formula1>
    </dataValidation>
  </dataValidations>
  <hyperlinks>
    <hyperlink ref="F5" r:id="rId1" display="taobaospree@hotmail.com"/>
    <hyperlink ref="F3" r:id="rId2" display="www.taobaospree.com"/>
    <hyperlink ref="F4" r:id="rId3" display="pay@taobaospree.com"/>
  </hyperlinks>
  <printOptions/>
  <pageMargins left="0.37" right="0.31" top="0.57" bottom="0.56" header="0.39" footer="0.5"/>
  <pageSetup horizontalDpi="600" verticalDpi="600" orientation="landscape" paperSize="9" r:id="rId6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EMC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lir2</dc:creator>
  <cp:keywords/>
  <dc:description/>
  <cp:lastModifiedBy>Susan</cp:lastModifiedBy>
  <cp:lastPrinted>2008-12-23T03:51:55Z</cp:lastPrinted>
  <dcterms:created xsi:type="dcterms:W3CDTF">2007-06-02T08:37:37Z</dcterms:created>
  <dcterms:modified xsi:type="dcterms:W3CDTF">2013-10-24T08:42:57Z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